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ВС" sheetId="1" r:id="rId1"/>
  </sheets>
  <calcPr calcId="124519"/>
</workbook>
</file>

<file path=xl/calcChain.xml><?xml version="1.0" encoding="utf-8"?>
<calcChain xmlns="http://schemas.openxmlformats.org/spreadsheetml/2006/main">
  <c r="I110" i="1"/>
  <c r="I109"/>
  <c r="I108"/>
  <c r="I107"/>
  <c r="G56"/>
  <c r="I77"/>
  <c r="I76"/>
  <c r="I75"/>
  <c r="I74"/>
  <c r="H76"/>
  <c r="H75" s="1"/>
  <c r="H74" s="1"/>
  <c r="G74"/>
  <c r="G75"/>
  <c r="G76"/>
  <c r="I47"/>
  <c r="H46"/>
  <c r="H45" s="1"/>
  <c r="H44" s="1"/>
  <c r="I44" s="1"/>
  <c r="G46"/>
  <c r="G45" s="1"/>
  <c r="G44" s="1"/>
  <c r="I45" l="1"/>
  <c r="I46"/>
  <c r="H67" l="1"/>
  <c r="I99"/>
  <c r="H98"/>
  <c r="H97" s="1"/>
  <c r="G98"/>
  <c r="I98" s="1"/>
  <c r="H109"/>
  <c r="G109"/>
  <c r="G108" s="1"/>
  <c r="G107" s="1"/>
  <c r="H108"/>
  <c r="H107" s="1"/>
  <c r="I68"/>
  <c r="G67"/>
  <c r="G97" l="1"/>
  <c r="I97"/>
  <c r="I130"/>
  <c r="I124"/>
  <c r="I120"/>
  <c r="I114"/>
  <c r="I106"/>
  <c r="I102"/>
  <c r="I96"/>
  <c r="I92"/>
  <c r="I88"/>
  <c r="I84"/>
  <c r="I82"/>
  <c r="I73"/>
  <c r="I69"/>
  <c r="I64"/>
  <c r="I60"/>
  <c r="I55"/>
  <c r="I51"/>
  <c r="I41"/>
  <c r="I37"/>
  <c r="I32"/>
  <c r="I28"/>
  <c r="I23"/>
  <c r="I17"/>
  <c r="I12"/>
  <c r="H72" l="1"/>
  <c r="G72"/>
  <c r="G71" s="1"/>
  <c r="G70" s="1"/>
  <c r="H83"/>
  <c r="G83"/>
  <c r="H31"/>
  <c r="G31"/>
  <c r="G30" s="1"/>
  <c r="G29" s="1"/>
  <c r="H36"/>
  <c r="G36"/>
  <c r="G35" s="1"/>
  <c r="G34" s="1"/>
  <c r="H35"/>
  <c r="H40"/>
  <c r="H39" s="1"/>
  <c r="G40"/>
  <c r="G39" s="1"/>
  <c r="G38" s="1"/>
  <c r="H129"/>
  <c r="G129"/>
  <c r="H113"/>
  <c r="G113"/>
  <c r="G112" s="1"/>
  <c r="G111" s="1"/>
  <c r="I129" l="1"/>
  <c r="I31"/>
  <c r="I72"/>
  <c r="I40"/>
  <c r="I35"/>
  <c r="I36"/>
  <c r="H30"/>
  <c r="I83"/>
  <c r="H71"/>
  <c r="H112"/>
  <c r="I113"/>
  <c r="H38"/>
  <c r="I38" s="1"/>
  <c r="I39"/>
  <c r="H34"/>
  <c r="I34" s="1"/>
  <c r="H95"/>
  <c r="G95"/>
  <c r="H91"/>
  <c r="G91"/>
  <c r="G90" s="1"/>
  <c r="G89" s="1"/>
  <c r="H87"/>
  <c r="G87"/>
  <c r="G86" s="1"/>
  <c r="G85" s="1"/>
  <c r="G66"/>
  <c r="G65" s="1"/>
  <c r="H63"/>
  <c r="G63"/>
  <c r="H50"/>
  <c r="G50"/>
  <c r="G49" s="1"/>
  <c r="G48" s="1"/>
  <c r="H33"/>
  <c r="G33"/>
  <c r="I91" l="1"/>
  <c r="I95"/>
  <c r="I71"/>
  <c r="H70"/>
  <c r="I70" s="1"/>
  <c r="I87"/>
  <c r="I33"/>
  <c r="I63"/>
  <c r="H86"/>
  <c r="I86" s="1"/>
  <c r="I30"/>
  <c r="H29"/>
  <c r="I29" s="1"/>
  <c r="H111"/>
  <c r="I111" s="1"/>
  <c r="I112"/>
  <c r="H90"/>
  <c r="H85"/>
  <c r="I85" s="1"/>
  <c r="H66"/>
  <c r="I67"/>
  <c r="H49"/>
  <c r="I49" s="1"/>
  <c r="I50"/>
  <c r="H48" l="1"/>
  <c r="H89"/>
  <c r="I89" s="1"/>
  <c r="I90"/>
  <c r="H65"/>
  <c r="H56" s="1"/>
  <c r="I66"/>
  <c r="H128"/>
  <c r="G128"/>
  <c r="G127" s="1"/>
  <c r="G126" s="1"/>
  <c r="G125" s="1"/>
  <c r="H123"/>
  <c r="H119"/>
  <c r="G123"/>
  <c r="G122" s="1"/>
  <c r="G121" s="1"/>
  <c r="G119"/>
  <c r="G118" s="1"/>
  <c r="G117" s="1"/>
  <c r="H105"/>
  <c r="G105"/>
  <c r="G104" s="1"/>
  <c r="G103" s="1"/>
  <c r="H101"/>
  <c r="G101"/>
  <c r="G100" s="1"/>
  <c r="H94"/>
  <c r="G94"/>
  <c r="G93" s="1"/>
  <c r="H81"/>
  <c r="G81"/>
  <c r="H62"/>
  <c r="G62"/>
  <c r="G61" s="1"/>
  <c r="H59"/>
  <c r="G59"/>
  <c r="G58" s="1"/>
  <c r="G57" s="1"/>
  <c r="H54"/>
  <c r="G54"/>
  <c r="G53" s="1"/>
  <c r="G52" s="1"/>
  <c r="G43" s="1"/>
  <c r="I48" l="1"/>
  <c r="I65"/>
  <c r="I81"/>
  <c r="I94"/>
  <c r="H122"/>
  <c r="I123"/>
  <c r="H118"/>
  <c r="I119"/>
  <c r="H127"/>
  <c r="I128"/>
  <c r="H104"/>
  <c r="I105"/>
  <c r="H100"/>
  <c r="I100" s="1"/>
  <c r="I101"/>
  <c r="H61"/>
  <c r="I61" s="1"/>
  <c r="I62"/>
  <c r="H58"/>
  <c r="I59"/>
  <c r="H53"/>
  <c r="I54"/>
  <c r="H80"/>
  <c r="G80"/>
  <c r="G79" s="1"/>
  <c r="G78" s="1"/>
  <c r="G116"/>
  <c r="G115" s="1"/>
  <c r="H27"/>
  <c r="H93" l="1"/>
  <c r="G42"/>
  <c r="I93"/>
  <c r="H121"/>
  <c r="I121" s="1"/>
  <c r="I122"/>
  <c r="H117"/>
  <c r="I118"/>
  <c r="H126"/>
  <c r="I127"/>
  <c r="H103"/>
  <c r="I104"/>
  <c r="H79"/>
  <c r="H78" s="1"/>
  <c r="I80"/>
  <c r="H57"/>
  <c r="I58"/>
  <c r="H52"/>
  <c r="I53"/>
  <c r="H26"/>
  <c r="G27"/>
  <c r="G26" s="1"/>
  <c r="G25" s="1"/>
  <c r="G24" s="1"/>
  <c r="H22"/>
  <c r="G22"/>
  <c r="G21" s="1"/>
  <c r="G20" s="1"/>
  <c r="G19" s="1"/>
  <c r="H16"/>
  <c r="G16"/>
  <c r="G15" s="1"/>
  <c r="G14" s="1"/>
  <c r="G13" s="1"/>
  <c r="H11"/>
  <c r="H10" s="1"/>
  <c r="I52" l="1"/>
  <c r="H43"/>
  <c r="I43" s="1"/>
  <c r="I16"/>
  <c r="I22"/>
  <c r="I103"/>
  <c r="I78"/>
  <c r="I27"/>
  <c r="I26"/>
  <c r="I117"/>
  <c r="H116"/>
  <c r="H125"/>
  <c r="I125" s="1"/>
  <c r="I126"/>
  <c r="I79"/>
  <c r="I57"/>
  <c r="H15"/>
  <c r="I15" s="1"/>
  <c r="H21"/>
  <c r="I21" s="1"/>
  <c r="H25"/>
  <c r="G11"/>
  <c r="G10" s="1"/>
  <c r="I25" l="1"/>
  <c r="H24"/>
  <c r="I11"/>
  <c r="G9"/>
  <c r="G8" s="1"/>
  <c r="I10"/>
  <c r="I116"/>
  <c r="H115"/>
  <c r="I115" s="1"/>
  <c r="I56"/>
  <c r="H42"/>
  <c r="I42" s="1"/>
  <c r="I24"/>
  <c r="G18"/>
  <c r="G7" s="1"/>
  <c r="G131" s="1"/>
  <c r="H20"/>
  <c r="I20" s="1"/>
  <c r="H14"/>
  <c r="I14" s="1"/>
  <c r="H9"/>
  <c r="I9" s="1"/>
  <c r="H13" l="1"/>
  <c r="I13" s="1"/>
  <c r="H19"/>
  <c r="I19" s="1"/>
  <c r="H8" l="1"/>
  <c r="I8" s="1"/>
  <c r="H18"/>
  <c r="I18" s="1"/>
  <c r="H7" l="1"/>
  <c r="H131" l="1"/>
  <c r="I131" s="1"/>
  <c r="I7"/>
</calcChain>
</file>

<file path=xl/sharedStrings.xml><?xml version="1.0" encoding="utf-8"?>
<sst xmlns="http://schemas.openxmlformats.org/spreadsheetml/2006/main" count="651" uniqueCount="132">
  <si>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</si>
  <si>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</si>
  <si>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</si>
  <si>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</si>
  <si>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</si>
  <si>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</si>
  <si>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</si>
  <si>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</si>
  <si>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01</t>
  </si>
  <si>
    <t>03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</si>
  <si>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</si>
  <si>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</si>
  <si>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</si>
  <si>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</si>
  <si>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</si>
  <si>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02</t>
  </si>
  <si>
    <t>04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</si>
  <si>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</si>
  <si>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</si>
  <si>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</si>
  <si>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Национальная экономика</t>
  </si>
  <si>
    <t>Транспорт</t>
  </si>
  <si>
    <t>08</t>
  </si>
  <si>
    <t>05</t>
  </si>
  <si>
    <t>Жилищно-коммунальное хозяйство</t>
  </si>
  <si>
    <t>Межбюджетные трансферты</t>
  </si>
  <si>
    <t>500</t>
  </si>
  <si>
    <t>Другие вопросы в области национальной экономики</t>
  </si>
  <si>
    <t>12</t>
  </si>
  <si>
    <t>06</t>
  </si>
  <si>
    <t>810</t>
  </si>
  <si>
    <t>811</t>
  </si>
  <si>
    <t>09</t>
  </si>
  <si>
    <t>812</t>
  </si>
  <si>
    <t>Жилищное хозяйство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</si>
  <si>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</si>
  <si>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</si>
  <si>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</si>
  <si>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</si>
  <si>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</si>
  <si>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</si>
  <si>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</si>
  <si>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540</t>
  </si>
  <si>
    <t>Дорожное хозяйство (дорожные фонды)</t>
  </si>
  <si>
    <t>Бюджетные инвестиции</t>
  </si>
  <si>
    <t>410</t>
  </si>
  <si>
    <t>Обеспечение сохранности автомобильных дорог местного значения и условий безопасности движения по ним</t>
  </si>
  <si>
    <t>Администрация Суражского района</t>
  </si>
  <si>
    <t>Общегосударственные расходы</t>
  </si>
  <si>
    <t>841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</si>
  <si>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</si>
  <si>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01 0 15 12020</t>
  </si>
  <si>
    <t>244</t>
  </si>
  <si>
    <t>Иные межбюджетные ассигнования</t>
  </si>
  <si>
    <t>Бюджетные инвестиции в объекты капитального строительства государственной (муниципальной) собственности</t>
  </si>
  <si>
    <t>Поддержка малого и среднего предпринимательства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</si>
  <si>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</si>
  <si>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</si>
  <si>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Благоустройство</t>
  </si>
  <si>
    <t xml:space="preserve"> </t>
  </si>
  <si>
    <t>Культура, кинематография</t>
  </si>
  <si>
    <t>Культура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</si>
  <si>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</si>
  <si>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</si>
  <si>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</si>
  <si>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</si>
  <si>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</si>
  <si>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Социальная политика</t>
  </si>
  <si>
    <t>Пенсионное обеспечение</t>
  </si>
  <si>
    <t>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</si>
  <si>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</si>
  <si>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</si>
  <si>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</si>
  <si>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</si>
  <si>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</si>
  <si>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 xml:space="preserve">Прочая закупка товаров, работ и услуг </t>
  </si>
  <si>
    <t>01 0 11 81630</t>
  </si>
  <si>
    <t>01 0 11 81610</t>
  </si>
  <si>
    <t>03 0 11 83250</t>
  </si>
  <si>
    <t>01 0 11 83310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</si>
  <si>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</si>
  <si>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01 0 12 81830</t>
  </si>
  <si>
    <t>01 0 12 S9601</t>
  </si>
  <si>
    <t>Мероприятия по обеспечению населения бытовыми услугами</t>
  </si>
  <si>
    <t>01 0 11 81810</t>
  </si>
  <si>
    <t>Бюджетные инвестиции в объекты капитального строительства муниципальной собственности</t>
  </si>
  <si>
    <t>01 1 11 81680</t>
  </si>
  <si>
    <t>01 1 11 81740</t>
  </si>
  <si>
    <t>Мероприятия в сфере коммунального хозяйства</t>
  </si>
  <si>
    <t>Организация и обеспечение освещения улиц</t>
  </si>
  <si>
    <t>01 0 11 81690</t>
  </si>
  <si>
    <t>Озеленение территории</t>
  </si>
  <si>
    <t>01 0 11 81700</t>
  </si>
  <si>
    <t>Организация и содержание мест захоронения (кладбищ)</t>
  </si>
  <si>
    <t>01 0 11 81710</t>
  </si>
  <si>
    <t>Мероприятия по благоустройству</t>
  </si>
  <si>
    <t>01 0 11 81730</t>
  </si>
  <si>
    <t>Повышение энергетической эффективности и обеспечение энергосбережения</t>
  </si>
  <si>
    <t>01 2 11 83260</t>
  </si>
  <si>
    <t>Библиотеки</t>
  </si>
  <si>
    <t>02 0 11 80450</t>
  </si>
  <si>
    <t>Дворцы и дома культуры, клубы, выставочные залы</t>
  </si>
  <si>
    <t>02 0 11 80480</t>
  </si>
  <si>
    <t>ИТОГО</t>
  </si>
  <si>
    <t>Выплата муниципальных пенсий (доплат к государственным пенсиям)</t>
  </si>
  <si>
    <t>01 0 11 82450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</si>
  <si>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</si>
  <si>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04 0 11 L5550</t>
  </si>
  <si>
    <t>Мероприятия в сфере архитектуры и градостроительства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</si>
  <si>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</si>
  <si>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Субсидии на возмещение недополученных доходов и (или) возмещение фактически понесенных затрат с связи с производством (реализацией) товаров, выполнением работ, оказанием услуг</t>
  </si>
  <si>
    <t>01 0 11 S6170</t>
  </si>
  <si>
    <t>Уплата налогов, сборов и иных платежей</t>
  </si>
  <si>
    <t>Уплата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</si>
  <si>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</si>
  <si>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</si>
  <si>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Уточненная бюджетная роспись на 2018 год</t>
  </si>
  <si>
    <t>Кассовое исполнение</t>
  </si>
  <si>
    <t>Процент исполнения к уточненной бюджетной росписи</t>
  </si>
  <si>
    <t xml:space="preserve">Приобретение специализированной техники для предприятий жилищно-коммунального комплекса </t>
  </si>
  <si>
    <t>Подготовка объектов ЖКХ к зиме</t>
  </si>
  <si>
    <t xml:space="preserve">Обеспечение сохранности автомобильных дорог местного значения и условий безопасности движения по ним </t>
  </si>
  <si>
    <t>Мероприятия по благоустройству дворовых территорий за счет безвозмездных поступлений</t>
  </si>
  <si>
    <t>04 0 11 81890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</si>
  <si>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</si>
  <si>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01 1 11 S3430</t>
  </si>
  <si>
    <t>Расходы бюджета муниципального образования "город Сураж" по ведомственной структуре расходов за 9 месяцев 2018 года</t>
  </si>
  <si>
    <t>01 0 12 81750</t>
  </si>
  <si>
    <t>Мероприятия в сфере жилищного хозяйства</t>
  </si>
  <si>
    <t>01 1 11 S3450</t>
  </si>
  <si>
    <t>Обеспечение мероприятий по капитальному ремонту многоквартирных домов</t>
  </si>
  <si>
    <t>Приложение 2                                                                                                                                           к Постановлению администрации Суражского района                                                                                                                               от 24 октября 2018 года № 983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</si>
</sst>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6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44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tabSelected="1" zoomScale="85" zoomScaleNormal="85" workbookViewId="0">
      <pane ySplit="5" topLeftCell="A30" activePane="bottomLeft" state="frozen"/>
      <selection pane="bottomLeft" activeCell="F30" sqref="F30"/>
    </sheetView>
  </sheetViews>
  <sheetFormatPr defaultRowHeight="12.75"/>
  <cols>
    <col min="1" max="1" width="55" customWidth="1"/>
    <col min="2" max="2" width="8.6640625" customWidth="1"/>
    <col min="3" max="3" width="6" customWidth="1"/>
    <col min="4" max="4" width="6.1640625" customWidth="1"/>
    <col min="5" max="5" width="19.6640625" customWidth="1"/>
    <col min="6" max="6" width="8.83203125" customWidth="1"/>
    <col min="7" max="7" width="19.1640625" customWidth="1"/>
    <col min="8" max="8" width="19.6640625" customWidth="1"/>
    <col min="9" max="9" width="20.1640625" customWidth="1"/>
  </cols>
  <sheetData>
    <row r="1" spans="1:9" ht="55.5" customHeight="1">
      <c r="A1" s="1" t="s">
        <v>0</v>
      </c>
      <c r="B1" s="1"/>
      <c r="C1" s="1" t="s">
        <v>0</v>
      </c>
      <c r="D1" s="38" t="s">
        <v>131</v>
      </c>
      <c r="E1" s="38"/>
      <c r="F1" s="38"/>
      <c r="G1" s="38"/>
      <c r="H1" s="38"/>
      <c r="I1" s="38"/>
    </row>
    <row r="2" spans="1:9" ht="16.5" customHeight="1">
      <c r="A2" s="1"/>
      <c r="B2" s="1"/>
      <c r="C2" s="1"/>
      <c r="D2" s="4"/>
      <c r="E2" s="4"/>
      <c r="F2" s="4"/>
      <c r="G2" s="4"/>
      <c r="H2" s="4"/>
      <c r="I2" s="4"/>
    </row>
    <row r="3" spans="1:9" ht="39" customHeight="1">
      <c r="A3" s="39" t="s">
        <v>126</v>
      </c>
      <c r="B3" s="39"/>
      <c r="C3" s="39"/>
      <c r="D3" s="39"/>
      <c r="E3" s="39"/>
      <c r="F3" s="39"/>
      <c r="G3" s="39"/>
      <c r="H3" s="39"/>
      <c r="I3" s="39"/>
    </row>
    <row r="4" spans="1:9" ht="22.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</row>
    <row r="5" spans="1:9" ht="80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116</v>
      </c>
      <c r="H5" s="3" t="s">
        <v>117</v>
      </c>
      <c r="I5" s="3" t="s">
        <v>118</v>
      </c>
    </row>
    <row r="6" spans="1:9" ht="12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15.75">
      <c r="A7" s="3" t="s">
        <v>47</v>
      </c>
      <c r="B7" s="3">
        <v>841</v>
      </c>
      <c r="C7" s="3"/>
      <c r="D7" s="3"/>
      <c r="E7" s="5"/>
      <c r="F7" s="5"/>
      <c r="G7" s="6">
        <f>G8+G18+G42+G115+G125</f>
        <v>55070352.439999998</v>
      </c>
      <c r="H7" s="6">
        <f>H8+H18+H42+H115+H125</f>
        <v>27131618.739999998</v>
      </c>
      <c r="I7" s="24">
        <f>H7/G7*100</f>
        <v>49.267196482100452</v>
      </c>
    </row>
    <row r="8" spans="1:9" ht="15.75">
      <c r="A8" s="3" t="s">
        <v>48</v>
      </c>
      <c r="B8" s="3">
        <v>841</v>
      </c>
      <c r="C8" s="3" t="s">
        <v>8</v>
      </c>
      <c r="D8" s="3"/>
      <c r="E8" s="3"/>
      <c r="F8" s="3"/>
      <c r="G8" s="6">
        <f>G9+G13</f>
        <v>700</v>
      </c>
      <c r="H8" s="6">
        <f t="shared" ref="H8" si="0">H9+H13</f>
        <v>500</v>
      </c>
      <c r="I8" s="24">
        <f t="shared" ref="I8:I68" si="1">H8/G8*100</f>
        <v>71.428571428571431</v>
      </c>
    </row>
    <row r="9" spans="1:9" ht="48.75" customHeight="1">
      <c r="A9" s="3" t="s">
        <v>40</v>
      </c>
      <c r="B9" s="10">
        <v>841</v>
      </c>
      <c r="C9" s="10" t="s">
        <v>8</v>
      </c>
      <c r="D9" s="10" t="s">
        <v>29</v>
      </c>
      <c r="E9" s="10"/>
      <c r="F9" s="10"/>
      <c r="G9" s="6">
        <f>G10</f>
        <v>500</v>
      </c>
      <c r="H9" s="6">
        <f t="shared" ref="G9:H11" si="2">H10</f>
        <v>500</v>
      </c>
      <c r="I9" s="24">
        <f t="shared" si="1"/>
        <v>100</v>
      </c>
    </row>
    <row r="10" spans="1:9" ht="78.75" customHeight="1">
      <c r="A10" s="16" t="s">
        <v>74</v>
      </c>
      <c r="B10" s="8">
        <v>841</v>
      </c>
      <c r="C10" s="8" t="s">
        <v>8</v>
      </c>
      <c r="D10" s="8" t="s">
        <v>29</v>
      </c>
      <c r="E10" s="8" t="s">
        <v>73</v>
      </c>
      <c r="F10" s="9"/>
      <c r="G10" s="7">
        <f t="shared" si="2"/>
        <v>500</v>
      </c>
      <c r="H10" s="7">
        <f t="shared" si="2"/>
        <v>500</v>
      </c>
      <c r="I10" s="25">
        <f t="shared" si="1"/>
        <v>100</v>
      </c>
    </row>
    <row r="11" spans="1:9" ht="15.75">
      <c r="A11" s="2" t="s">
        <v>25</v>
      </c>
      <c r="B11" s="8">
        <v>841</v>
      </c>
      <c r="C11" s="8" t="s">
        <v>8</v>
      </c>
      <c r="D11" s="8" t="s">
        <v>29</v>
      </c>
      <c r="E11" s="8" t="s">
        <v>73</v>
      </c>
      <c r="F11" s="8" t="s">
        <v>26</v>
      </c>
      <c r="G11" s="7">
        <f t="shared" si="2"/>
        <v>500</v>
      </c>
      <c r="H11" s="7">
        <f t="shared" si="2"/>
        <v>500</v>
      </c>
      <c r="I11" s="25">
        <f t="shared" si="1"/>
        <v>100</v>
      </c>
    </row>
    <row r="12" spans="1:9" ht="15.75">
      <c r="A12" s="2" t="s">
        <v>41</v>
      </c>
      <c r="B12" s="8">
        <v>841</v>
      </c>
      <c r="C12" s="8" t="s">
        <v>8</v>
      </c>
      <c r="D12" s="8" t="s">
        <v>29</v>
      </c>
      <c r="E12" s="8" t="s">
        <v>73</v>
      </c>
      <c r="F12" s="8" t="s">
        <v>42</v>
      </c>
      <c r="G12" s="7">
        <v>500</v>
      </c>
      <c r="H12" s="7">
        <v>500</v>
      </c>
      <c r="I12" s="25">
        <f t="shared" si="1"/>
        <v>100</v>
      </c>
    </row>
    <row r="13" spans="1:9" ht="15.75">
      <c r="A13" s="3" t="s">
        <v>17</v>
      </c>
      <c r="B13" s="10" t="s">
        <v>49</v>
      </c>
      <c r="C13" s="10" t="s">
        <v>8</v>
      </c>
      <c r="D13" s="10" t="s">
        <v>18</v>
      </c>
      <c r="E13" s="10"/>
      <c r="F13" s="11"/>
      <c r="G13" s="6">
        <f t="shared" ref="G13:H16" si="3">G14</f>
        <v>200</v>
      </c>
      <c r="H13" s="6">
        <f t="shared" si="3"/>
        <v>0</v>
      </c>
      <c r="I13" s="24">
        <f t="shared" si="1"/>
        <v>0</v>
      </c>
    </row>
    <row r="14" spans="1:9" ht="46.5" customHeight="1">
      <c r="A14" s="2" t="s">
        <v>50</v>
      </c>
      <c r="B14" s="8" t="s">
        <v>49</v>
      </c>
      <c r="C14" s="8" t="s">
        <v>8</v>
      </c>
      <c r="D14" s="8" t="s">
        <v>18</v>
      </c>
      <c r="E14" s="8" t="s">
        <v>51</v>
      </c>
      <c r="F14" s="8"/>
      <c r="G14" s="7">
        <f t="shared" si="3"/>
        <v>200</v>
      </c>
      <c r="H14" s="7">
        <f t="shared" si="3"/>
        <v>0</v>
      </c>
      <c r="I14" s="25">
        <f t="shared" si="1"/>
        <v>0</v>
      </c>
    </row>
    <row r="15" spans="1:9" ht="33" customHeight="1">
      <c r="A15" s="2" t="s">
        <v>10</v>
      </c>
      <c r="B15" s="8" t="s">
        <v>49</v>
      </c>
      <c r="C15" s="8" t="s">
        <v>8</v>
      </c>
      <c r="D15" s="8" t="s">
        <v>18</v>
      </c>
      <c r="E15" s="8" t="s">
        <v>51</v>
      </c>
      <c r="F15" s="8" t="s">
        <v>11</v>
      </c>
      <c r="G15" s="7">
        <f t="shared" si="3"/>
        <v>200</v>
      </c>
      <c r="H15" s="7">
        <f t="shared" si="3"/>
        <v>0</v>
      </c>
      <c r="I15" s="25">
        <f t="shared" si="1"/>
        <v>0</v>
      </c>
    </row>
    <row r="16" spans="1:9" ht="44.25" customHeight="1">
      <c r="A16" s="2" t="s">
        <v>12</v>
      </c>
      <c r="B16" s="8" t="s">
        <v>49</v>
      </c>
      <c r="C16" s="8" t="s">
        <v>8</v>
      </c>
      <c r="D16" s="8" t="s">
        <v>18</v>
      </c>
      <c r="E16" s="8" t="s">
        <v>51</v>
      </c>
      <c r="F16" s="8" t="s">
        <v>13</v>
      </c>
      <c r="G16" s="7">
        <f t="shared" si="3"/>
        <v>200</v>
      </c>
      <c r="H16" s="7">
        <f t="shared" si="3"/>
        <v>0</v>
      </c>
      <c r="I16" s="25">
        <f t="shared" si="1"/>
        <v>0</v>
      </c>
    </row>
    <row r="17" spans="1:9" ht="17.25" customHeight="1">
      <c r="A17" s="2" t="s">
        <v>75</v>
      </c>
      <c r="B17" s="8" t="s">
        <v>49</v>
      </c>
      <c r="C17" s="8" t="s">
        <v>8</v>
      </c>
      <c r="D17" s="8" t="s">
        <v>18</v>
      </c>
      <c r="E17" s="8" t="s">
        <v>51</v>
      </c>
      <c r="F17" s="8" t="s">
        <v>52</v>
      </c>
      <c r="G17" s="7">
        <v>200</v>
      </c>
      <c r="H17" s="7">
        <v>0</v>
      </c>
      <c r="I17" s="25">
        <f t="shared" si="1"/>
        <v>0</v>
      </c>
    </row>
    <row r="18" spans="1:9" ht="15.75">
      <c r="A18" s="3" t="s">
        <v>20</v>
      </c>
      <c r="B18" s="10" t="s">
        <v>49</v>
      </c>
      <c r="C18" s="10" t="s">
        <v>16</v>
      </c>
      <c r="D18" s="10"/>
      <c r="E18" s="10"/>
      <c r="F18" s="10"/>
      <c r="G18" s="6">
        <f>G19+G24+G33</f>
        <v>22858877.859999999</v>
      </c>
      <c r="H18" s="6">
        <f>H19+H24+H33</f>
        <v>8911390.9299999997</v>
      </c>
      <c r="I18" s="24">
        <f t="shared" si="1"/>
        <v>38.984376156074354</v>
      </c>
    </row>
    <row r="19" spans="1:9" ht="15.75">
      <c r="A19" s="3" t="s">
        <v>21</v>
      </c>
      <c r="B19" s="10" t="s">
        <v>49</v>
      </c>
      <c r="C19" s="10" t="s">
        <v>16</v>
      </c>
      <c r="D19" s="10" t="s">
        <v>22</v>
      </c>
      <c r="E19" s="10"/>
      <c r="F19" s="10"/>
      <c r="G19" s="6">
        <f t="shared" ref="G19:H22" si="4">G20</f>
        <v>99000</v>
      </c>
      <c r="H19" s="6">
        <f t="shared" si="4"/>
        <v>66000</v>
      </c>
      <c r="I19" s="24">
        <f t="shared" si="1"/>
        <v>66.666666666666657</v>
      </c>
    </row>
    <row r="20" spans="1:9" ht="92.25" customHeight="1">
      <c r="A20" s="16" t="s">
        <v>106</v>
      </c>
      <c r="B20" s="8" t="s">
        <v>49</v>
      </c>
      <c r="C20" s="8" t="s">
        <v>16</v>
      </c>
      <c r="D20" s="8" t="s">
        <v>22</v>
      </c>
      <c r="E20" s="8" t="s">
        <v>76</v>
      </c>
      <c r="F20" s="8"/>
      <c r="G20" s="7">
        <f t="shared" si="4"/>
        <v>99000</v>
      </c>
      <c r="H20" s="7">
        <f t="shared" si="4"/>
        <v>66000</v>
      </c>
      <c r="I20" s="25">
        <f t="shared" si="1"/>
        <v>66.666666666666657</v>
      </c>
    </row>
    <row r="21" spans="1:9" ht="15.75">
      <c r="A21" s="2" t="s">
        <v>53</v>
      </c>
      <c r="B21" s="8" t="s">
        <v>49</v>
      </c>
      <c r="C21" s="8" t="s">
        <v>16</v>
      </c>
      <c r="D21" s="8" t="s">
        <v>22</v>
      </c>
      <c r="E21" s="8" t="s">
        <v>76</v>
      </c>
      <c r="F21" s="8" t="s">
        <v>14</v>
      </c>
      <c r="G21" s="7">
        <f t="shared" si="4"/>
        <v>99000</v>
      </c>
      <c r="H21" s="7">
        <f t="shared" si="4"/>
        <v>66000</v>
      </c>
      <c r="I21" s="25">
        <f t="shared" si="1"/>
        <v>66.666666666666657</v>
      </c>
    </row>
    <row r="22" spans="1:9" ht="66" customHeight="1">
      <c r="A22" s="2" t="s">
        <v>39</v>
      </c>
      <c r="B22" s="8" t="s">
        <v>49</v>
      </c>
      <c r="C22" s="8" t="s">
        <v>16</v>
      </c>
      <c r="D22" s="8" t="s">
        <v>22</v>
      </c>
      <c r="E22" s="8" t="s">
        <v>76</v>
      </c>
      <c r="F22" s="8" t="s">
        <v>30</v>
      </c>
      <c r="G22" s="7">
        <f t="shared" si="4"/>
        <v>99000</v>
      </c>
      <c r="H22" s="7">
        <f t="shared" si="4"/>
        <v>66000</v>
      </c>
      <c r="I22" s="25">
        <f t="shared" si="1"/>
        <v>66.666666666666657</v>
      </c>
    </row>
    <row r="23" spans="1:9" ht="63.75" customHeight="1">
      <c r="A23" s="2" t="s">
        <v>110</v>
      </c>
      <c r="B23" s="8" t="s">
        <v>49</v>
      </c>
      <c r="C23" s="8" t="s">
        <v>16</v>
      </c>
      <c r="D23" s="8" t="s">
        <v>22</v>
      </c>
      <c r="E23" s="8" t="s">
        <v>76</v>
      </c>
      <c r="F23" s="8" t="s">
        <v>31</v>
      </c>
      <c r="G23" s="7">
        <v>99000</v>
      </c>
      <c r="H23" s="7">
        <v>66000</v>
      </c>
      <c r="I23" s="25">
        <f t="shared" si="1"/>
        <v>66.666666666666657</v>
      </c>
    </row>
    <row r="24" spans="1:9" ht="15.75">
      <c r="A24" s="23" t="s">
        <v>43</v>
      </c>
      <c r="B24" s="10">
        <v>841</v>
      </c>
      <c r="C24" s="10" t="s">
        <v>16</v>
      </c>
      <c r="D24" s="10" t="s">
        <v>32</v>
      </c>
      <c r="E24" s="10"/>
      <c r="F24" s="10"/>
      <c r="G24" s="6">
        <f>G25+G29</f>
        <v>22254877.859999999</v>
      </c>
      <c r="H24" s="6">
        <f>H25+H29</f>
        <v>8792853.6199999992</v>
      </c>
      <c r="I24" s="24">
        <f t="shared" si="1"/>
        <v>39.509781519870359</v>
      </c>
    </row>
    <row r="25" spans="1:9" ht="47.25">
      <c r="A25" s="2" t="s">
        <v>46</v>
      </c>
      <c r="B25" s="8" t="s">
        <v>49</v>
      </c>
      <c r="C25" s="8" t="s">
        <v>16</v>
      </c>
      <c r="D25" s="8" t="s">
        <v>32</v>
      </c>
      <c r="E25" s="8" t="s">
        <v>77</v>
      </c>
      <c r="F25" s="8"/>
      <c r="G25" s="7">
        <f t="shared" ref="G25:H27" si="5">G26</f>
        <v>12216778.859999999</v>
      </c>
      <c r="H25" s="7">
        <f t="shared" si="5"/>
        <v>4859004.68</v>
      </c>
      <c r="I25" s="25">
        <f t="shared" si="1"/>
        <v>39.77320647023646</v>
      </c>
    </row>
    <row r="26" spans="1:9" ht="35.25" customHeight="1">
      <c r="A26" s="2" t="s">
        <v>10</v>
      </c>
      <c r="B26" s="8" t="s">
        <v>49</v>
      </c>
      <c r="C26" s="8" t="s">
        <v>16</v>
      </c>
      <c r="D26" s="8" t="s">
        <v>32</v>
      </c>
      <c r="E26" s="8" t="s">
        <v>77</v>
      </c>
      <c r="F26" s="8" t="s">
        <v>11</v>
      </c>
      <c r="G26" s="7">
        <f t="shared" si="5"/>
        <v>12216778.859999999</v>
      </c>
      <c r="H26" s="7">
        <f t="shared" si="5"/>
        <v>4859004.68</v>
      </c>
      <c r="I26" s="25">
        <f t="shared" si="1"/>
        <v>39.77320647023646</v>
      </c>
    </row>
    <row r="27" spans="1:9" ht="47.25">
      <c r="A27" s="2" t="s">
        <v>12</v>
      </c>
      <c r="B27" s="8" t="s">
        <v>49</v>
      </c>
      <c r="C27" s="8" t="s">
        <v>16</v>
      </c>
      <c r="D27" s="8" t="s">
        <v>32</v>
      </c>
      <c r="E27" s="8" t="s">
        <v>77</v>
      </c>
      <c r="F27" s="8" t="s">
        <v>13</v>
      </c>
      <c r="G27" s="7">
        <f t="shared" si="5"/>
        <v>12216778.859999999</v>
      </c>
      <c r="H27" s="7">
        <f t="shared" si="5"/>
        <v>4859004.68</v>
      </c>
      <c r="I27" s="25">
        <f t="shared" si="1"/>
        <v>39.77320647023646</v>
      </c>
    </row>
    <row r="28" spans="1:9" ht="15.75">
      <c r="A28" s="2" t="s">
        <v>75</v>
      </c>
      <c r="B28" s="8" t="s">
        <v>49</v>
      </c>
      <c r="C28" s="8" t="s">
        <v>16</v>
      </c>
      <c r="D28" s="8" t="s">
        <v>32</v>
      </c>
      <c r="E28" s="8" t="s">
        <v>77</v>
      </c>
      <c r="F28" s="8" t="s">
        <v>52</v>
      </c>
      <c r="G28" s="7">
        <v>12216778.859999999</v>
      </c>
      <c r="H28" s="7">
        <v>4859004.68</v>
      </c>
      <c r="I28" s="25">
        <f t="shared" si="1"/>
        <v>39.77320647023646</v>
      </c>
    </row>
    <row r="29" spans="1:9" ht="48" customHeight="1">
      <c r="A29" s="2" t="s">
        <v>121</v>
      </c>
      <c r="B29" s="8" t="s">
        <v>49</v>
      </c>
      <c r="C29" s="8" t="s">
        <v>16</v>
      </c>
      <c r="D29" s="8" t="s">
        <v>32</v>
      </c>
      <c r="E29" s="8" t="s">
        <v>111</v>
      </c>
      <c r="F29" s="8"/>
      <c r="G29" s="7">
        <f>G30</f>
        <v>10038099</v>
      </c>
      <c r="H29" s="7">
        <f t="shared" ref="H29:H31" si="6">H30</f>
        <v>3933848.94</v>
      </c>
      <c r="I29" s="25">
        <f t="shared" si="1"/>
        <v>39.189182533465747</v>
      </c>
    </row>
    <row r="30" spans="1:9" ht="33.75" customHeight="1">
      <c r="A30" s="2" t="s">
        <v>10</v>
      </c>
      <c r="B30" s="8" t="s">
        <v>49</v>
      </c>
      <c r="C30" s="8" t="s">
        <v>16</v>
      </c>
      <c r="D30" s="8" t="s">
        <v>32</v>
      </c>
      <c r="E30" s="8" t="s">
        <v>111</v>
      </c>
      <c r="F30" s="2">
        <v>200</v>
      </c>
      <c r="G30" s="7">
        <f>G31</f>
        <v>10038099</v>
      </c>
      <c r="H30" s="7">
        <f t="shared" si="6"/>
        <v>3933848.94</v>
      </c>
      <c r="I30" s="25">
        <f t="shared" si="1"/>
        <v>39.189182533465747</v>
      </c>
    </row>
    <row r="31" spans="1:9" ht="47.25">
      <c r="A31" s="2" t="s">
        <v>12</v>
      </c>
      <c r="B31" s="8" t="s">
        <v>49</v>
      </c>
      <c r="C31" s="8" t="s">
        <v>16</v>
      </c>
      <c r="D31" s="8" t="s">
        <v>32</v>
      </c>
      <c r="E31" s="8" t="s">
        <v>111</v>
      </c>
      <c r="F31" s="2">
        <v>240</v>
      </c>
      <c r="G31" s="7">
        <f>G32</f>
        <v>10038099</v>
      </c>
      <c r="H31" s="7">
        <f t="shared" si="6"/>
        <v>3933848.94</v>
      </c>
      <c r="I31" s="25">
        <f t="shared" si="1"/>
        <v>39.189182533465747</v>
      </c>
    </row>
    <row r="32" spans="1:9" ht="15.75">
      <c r="A32" s="2" t="s">
        <v>75</v>
      </c>
      <c r="B32" s="8" t="s">
        <v>49</v>
      </c>
      <c r="C32" s="8" t="s">
        <v>16</v>
      </c>
      <c r="D32" s="8" t="s">
        <v>32</v>
      </c>
      <c r="E32" s="8" t="s">
        <v>111</v>
      </c>
      <c r="F32" s="2">
        <v>244</v>
      </c>
      <c r="G32" s="7">
        <v>10038099</v>
      </c>
      <c r="H32" s="7">
        <v>3933848.94</v>
      </c>
      <c r="I32" s="25">
        <f t="shared" si="1"/>
        <v>39.189182533465747</v>
      </c>
    </row>
    <row r="33" spans="1:24" ht="31.5">
      <c r="A33" s="23" t="s">
        <v>27</v>
      </c>
      <c r="B33" s="28" t="s">
        <v>49</v>
      </c>
      <c r="C33" s="28" t="s">
        <v>16</v>
      </c>
      <c r="D33" s="28" t="s">
        <v>28</v>
      </c>
      <c r="E33" s="28"/>
      <c r="F33" s="23"/>
      <c r="G33" s="29">
        <f>G37+G41</f>
        <v>505000</v>
      </c>
      <c r="H33" s="29">
        <f>H37+H41</f>
        <v>52537.31</v>
      </c>
      <c r="I33" s="30">
        <f t="shared" si="1"/>
        <v>10.403427722772276</v>
      </c>
    </row>
    <row r="34" spans="1:24" ht="33.75" customHeight="1">
      <c r="A34" s="26" t="s">
        <v>108</v>
      </c>
      <c r="B34" s="35" t="s">
        <v>49</v>
      </c>
      <c r="C34" s="35" t="s">
        <v>16</v>
      </c>
      <c r="D34" s="35" t="s">
        <v>28</v>
      </c>
      <c r="E34" s="35" t="s">
        <v>79</v>
      </c>
      <c r="F34" s="26"/>
      <c r="G34" s="36">
        <f t="shared" ref="G34:H34" si="7">G35</f>
        <v>500000</v>
      </c>
      <c r="H34" s="36">
        <f t="shared" si="7"/>
        <v>52537.31</v>
      </c>
      <c r="I34" s="37">
        <f t="shared" si="1"/>
        <v>10.507461999999999</v>
      </c>
    </row>
    <row r="35" spans="1:24" ht="32.25" customHeight="1">
      <c r="A35" s="26" t="s">
        <v>10</v>
      </c>
      <c r="B35" s="35" t="s">
        <v>49</v>
      </c>
      <c r="C35" s="35" t="s">
        <v>16</v>
      </c>
      <c r="D35" s="35" t="s">
        <v>28</v>
      </c>
      <c r="E35" s="35" t="s">
        <v>79</v>
      </c>
      <c r="F35" s="26">
        <v>200</v>
      </c>
      <c r="G35" s="36">
        <f t="shared" ref="G35:H36" si="8">G36</f>
        <v>500000</v>
      </c>
      <c r="H35" s="36">
        <f t="shared" si="8"/>
        <v>52537.31</v>
      </c>
      <c r="I35" s="37">
        <f t="shared" si="1"/>
        <v>10.507461999999999</v>
      </c>
    </row>
    <row r="36" spans="1:24" ht="49.5" customHeight="1">
      <c r="A36" s="31" t="s">
        <v>12</v>
      </c>
      <c r="B36" s="32" t="s">
        <v>49</v>
      </c>
      <c r="C36" s="32" t="s">
        <v>16</v>
      </c>
      <c r="D36" s="32" t="s">
        <v>28</v>
      </c>
      <c r="E36" s="32" t="s">
        <v>79</v>
      </c>
      <c r="F36" s="31">
        <v>240</v>
      </c>
      <c r="G36" s="33">
        <f t="shared" si="8"/>
        <v>500000</v>
      </c>
      <c r="H36" s="33">
        <f t="shared" si="8"/>
        <v>52537.31</v>
      </c>
      <c r="I36" s="34">
        <f t="shared" si="1"/>
        <v>10.507461999999999</v>
      </c>
    </row>
    <row r="37" spans="1:24" ht="18.75" customHeight="1">
      <c r="A37" s="2" t="s">
        <v>75</v>
      </c>
      <c r="B37" s="8" t="s">
        <v>49</v>
      </c>
      <c r="C37" s="8" t="s">
        <v>16</v>
      </c>
      <c r="D37" s="8" t="s">
        <v>28</v>
      </c>
      <c r="E37" s="8" t="s">
        <v>79</v>
      </c>
      <c r="F37" s="2">
        <v>244</v>
      </c>
      <c r="G37" s="7">
        <v>500000</v>
      </c>
      <c r="H37" s="7">
        <v>52537.31</v>
      </c>
      <c r="I37" s="25">
        <f t="shared" si="1"/>
        <v>10.507461999999999</v>
      </c>
    </row>
    <row r="38" spans="1:24" ht="19.5" customHeight="1">
      <c r="A38" s="2" t="s">
        <v>55</v>
      </c>
      <c r="B38" s="8" t="s">
        <v>49</v>
      </c>
      <c r="C38" s="8" t="s">
        <v>16</v>
      </c>
      <c r="D38" s="8" t="s">
        <v>28</v>
      </c>
      <c r="E38" s="8" t="s">
        <v>78</v>
      </c>
      <c r="F38" s="2"/>
      <c r="G38" s="7">
        <f t="shared" ref="G38:H40" si="9">G39</f>
        <v>5000</v>
      </c>
      <c r="H38" s="7">
        <f t="shared" si="9"/>
        <v>0</v>
      </c>
      <c r="I38" s="25">
        <f t="shared" si="1"/>
        <v>0</v>
      </c>
    </row>
    <row r="39" spans="1:24" ht="20.25" customHeight="1">
      <c r="A39" s="2" t="s">
        <v>53</v>
      </c>
      <c r="B39" s="8" t="s">
        <v>49</v>
      </c>
      <c r="C39" s="8" t="s">
        <v>16</v>
      </c>
      <c r="D39" s="8" t="s">
        <v>28</v>
      </c>
      <c r="E39" s="8" t="s">
        <v>78</v>
      </c>
      <c r="F39" s="2">
        <v>800</v>
      </c>
      <c r="G39" s="7">
        <f t="shared" si="9"/>
        <v>5000</v>
      </c>
      <c r="H39" s="7">
        <f t="shared" si="9"/>
        <v>0</v>
      </c>
      <c r="I39" s="25">
        <f t="shared" si="1"/>
        <v>0</v>
      </c>
    </row>
    <row r="40" spans="1:24" ht="65.25" customHeight="1">
      <c r="A40" s="2" t="s">
        <v>39</v>
      </c>
      <c r="B40" s="8" t="s">
        <v>49</v>
      </c>
      <c r="C40" s="8" t="s">
        <v>16</v>
      </c>
      <c r="D40" s="8" t="s">
        <v>28</v>
      </c>
      <c r="E40" s="8" t="s">
        <v>78</v>
      </c>
      <c r="F40" s="2">
        <v>810</v>
      </c>
      <c r="G40" s="7">
        <f t="shared" si="9"/>
        <v>5000</v>
      </c>
      <c r="H40" s="7">
        <f t="shared" si="9"/>
        <v>0</v>
      </c>
      <c r="I40" s="25">
        <f t="shared" si="1"/>
        <v>0</v>
      </c>
    </row>
    <row r="41" spans="1:24" ht="128.25" customHeight="1">
      <c r="A41" s="2" t="s">
        <v>109</v>
      </c>
      <c r="B41" s="8" t="s">
        <v>49</v>
      </c>
      <c r="C41" s="8" t="s">
        <v>16</v>
      </c>
      <c r="D41" s="8" t="s">
        <v>28</v>
      </c>
      <c r="E41" s="8" t="s">
        <v>78</v>
      </c>
      <c r="F41" s="2">
        <v>812</v>
      </c>
      <c r="G41" s="7">
        <v>5000</v>
      </c>
      <c r="H41" s="7">
        <v>0</v>
      </c>
      <c r="I41" s="25">
        <f t="shared" si="1"/>
        <v>0</v>
      </c>
    </row>
    <row r="42" spans="1:24" ht="15.75">
      <c r="A42" s="3" t="s">
        <v>24</v>
      </c>
      <c r="B42" s="10" t="s">
        <v>49</v>
      </c>
      <c r="C42" s="10" t="s">
        <v>23</v>
      </c>
      <c r="D42" s="10"/>
      <c r="E42" s="10"/>
      <c r="F42" s="3"/>
      <c r="G42" s="6">
        <f>G43+G56+G78</f>
        <v>26291224.579999998</v>
      </c>
      <c r="H42" s="6">
        <f>H43+H56+H78</f>
        <v>14451567.149999999</v>
      </c>
      <c r="I42" s="24">
        <f t="shared" si="1"/>
        <v>54.967265241016783</v>
      </c>
    </row>
    <row r="43" spans="1:24" ht="15.75">
      <c r="A43" s="23" t="s">
        <v>34</v>
      </c>
      <c r="B43" s="10" t="s">
        <v>49</v>
      </c>
      <c r="C43" s="10" t="s">
        <v>23</v>
      </c>
      <c r="D43" s="10" t="s">
        <v>8</v>
      </c>
      <c r="E43" s="10"/>
      <c r="F43" s="3"/>
      <c r="G43" s="6">
        <f>G44+G48+G52</f>
        <v>760733.69</v>
      </c>
      <c r="H43" s="6">
        <f>H44+H48+H52</f>
        <v>589737.28</v>
      </c>
      <c r="I43" s="24">
        <f t="shared" si="1"/>
        <v>77.522172049459257</v>
      </c>
      <c r="O43" s="19"/>
      <c r="P43" s="20"/>
      <c r="Q43" s="20"/>
      <c r="R43" s="20"/>
      <c r="S43" s="20"/>
      <c r="T43" s="19"/>
      <c r="U43" s="21"/>
      <c r="V43" s="21"/>
      <c r="W43" s="21"/>
    </row>
    <row r="44" spans="1:24" ht="15.75">
      <c r="A44" s="26" t="s">
        <v>128</v>
      </c>
      <c r="B44" s="27" t="s">
        <v>49</v>
      </c>
      <c r="C44" s="8" t="s">
        <v>23</v>
      </c>
      <c r="D44" s="8" t="s">
        <v>8</v>
      </c>
      <c r="E44" s="8" t="s">
        <v>127</v>
      </c>
      <c r="F44" s="2"/>
      <c r="G44" s="7">
        <f t="shared" ref="G44:H46" si="10">G45</f>
        <v>470733.69</v>
      </c>
      <c r="H44" s="7">
        <f t="shared" si="10"/>
        <v>470733.69</v>
      </c>
      <c r="I44" s="25">
        <f t="shared" si="1"/>
        <v>100</v>
      </c>
      <c r="O44" s="19"/>
      <c r="P44" s="20"/>
      <c r="Q44" s="20"/>
      <c r="R44" s="20"/>
      <c r="S44" s="20"/>
      <c r="T44" s="19"/>
      <c r="U44" s="21"/>
      <c r="V44" s="21"/>
      <c r="W44" s="21"/>
    </row>
    <row r="45" spans="1:24" ht="31.5" customHeight="1">
      <c r="A45" s="2" t="s">
        <v>10</v>
      </c>
      <c r="B45" s="27" t="s">
        <v>49</v>
      </c>
      <c r="C45" s="8" t="s">
        <v>23</v>
      </c>
      <c r="D45" s="8" t="s">
        <v>8</v>
      </c>
      <c r="E45" s="8" t="s">
        <v>127</v>
      </c>
      <c r="F45" s="2">
        <v>200</v>
      </c>
      <c r="G45" s="7">
        <f t="shared" si="10"/>
        <v>470733.69</v>
      </c>
      <c r="H45" s="7">
        <f t="shared" si="10"/>
        <v>470733.69</v>
      </c>
      <c r="I45" s="25">
        <f t="shared" si="1"/>
        <v>100</v>
      </c>
      <c r="O45" s="19"/>
      <c r="P45" s="20"/>
      <c r="Q45" s="20"/>
      <c r="R45" s="20"/>
      <c r="S45" s="20"/>
      <c r="T45" s="19"/>
      <c r="U45" s="21"/>
      <c r="V45" s="21"/>
      <c r="W45" s="21"/>
    </row>
    <row r="46" spans="1:24" ht="47.25">
      <c r="A46" s="2" t="s">
        <v>12</v>
      </c>
      <c r="B46" s="27" t="s">
        <v>49</v>
      </c>
      <c r="C46" s="8" t="s">
        <v>23</v>
      </c>
      <c r="D46" s="8" t="s">
        <v>8</v>
      </c>
      <c r="E46" s="8" t="s">
        <v>127</v>
      </c>
      <c r="F46" s="2">
        <v>240</v>
      </c>
      <c r="G46" s="7">
        <f t="shared" si="10"/>
        <v>470733.69</v>
      </c>
      <c r="H46" s="7">
        <f t="shared" si="10"/>
        <v>470733.69</v>
      </c>
      <c r="I46" s="25">
        <f t="shared" si="1"/>
        <v>100</v>
      </c>
      <c r="O46" s="19"/>
      <c r="P46" s="20"/>
      <c r="Q46" s="20"/>
      <c r="R46" s="20"/>
      <c r="S46" s="20"/>
      <c r="T46" s="19"/>
      <c r="U46" s="21"/>
      <c r="V46" s="21"/>
      <c r="W46" s="21"/>
    </row>
    <row r="47" spans="1:24" ht="15.75">
      <c r="A47" s="2" t="s">
        <v>75</v>
      </c>
      <c r="B47" s="27" t="s">
        <v>49</v>
      </c>
      <c r="C47" s="8" t="s">
        <v>23</v>
      </c>
      <c r="D47" s="8" t="s">
        <v>8</v>
      </c>
      <c r="E47" s="8" t="s">
        <v>127</v>
      </c>
      <c r="F47" s="2">
        <v>244</v>
      </c>
      <c r="G47" s="7">
        <v>470733.69</v>
      </c>
      <c r="H47" s="7">
        <v>470733.69</v>
      </c>
      <c r="I47" s="25">
        <f t="shared" si="1"/>
        <v>100</v>
      </c>
      <c r="O47" s="19"/>
      <c r="P47" s="20"/>
      <c r="Q47" s="20"/>
      <c r="R47" s="20"/>
      <c r="S47" s="20"/>
      <c r="T47" s="19"/>
      <c r="U47" s="21"/>
      <c r="V47" s="21"/>
      <c r="W47" s="21"/>
    </row>
    <row r="48" spans="1:24" ht="62.25" customHeight="1">
      <c r="A48" s="16" t="s">
        <v>80</v>
      </c>
      <c r="B48" s="8" t="s">
        <v>49</v>
      </c>
      <c r="C48" s="8" t="s">
        <v>23</v>
      </c>
      <c r="D48" s="8" t="s">
        <v>8</v>
      </c>
      <c r="E48" s="8" t="s">
        <v>81</v>
      </c>
      <c r="F48" s="8"/>
      <c r="G48" s="7">
        <f t="shared" ref="G48:H50" si="11">G49</f>
        <v>190000</v>
      </c>
      <c r="H48" s="7">
        <f t="shared" si="11"/>
        <v>119003.59</v>
      </c>
      <c r="I48" s="25">
        <f t="shared" si="1"/>
        <v>62.633468421052626</v>
      </c>
      <c r="O48" s="19"/>
      <c r="P48" s="20"/>
      <c r="Q48" s="20"/>
      <c r="R48" s="20"/>
      <c r="S48" s="20"/>
      <c r="T48" s="19"/>
      <c r="U48" s="21"/>
      <c r="V48" s="21"/>
      <c r="W48" s="21"/>
      <c r="X48" s="22"/>
    </row>
    <row r="49" spans="1:24" ht="33" customHeight="1">
      <c r="A49" s="2" t="s">
        <v>10</v>
      </c>
      <c r="B49" s="8" t="s">
        <v>49</v>
      </c>
      <c r="C49" s="8" t="s">
        <v>23</v>
      </c>
      <c r="D49" s="8" t="s">
        <v>8</v>
      </c>
      <c r="E49" s="8" t="s">
        <v>81</v>
      </c>
      <c r="F49" s="8" t="s">
        <v>11</v>
      </c>
      <c r="G49" s="7">
        <f t="shared" si="11"/>
        <v>190000</v>
      </c>
      <c r="H49" s="7">
        <f t="shared" si="11"/>
        <v>119003.59</v>
      </c>
      <c r="I49" s="25">
        <f t="shared" si="1"/>
        <v>62.633468421052626</v>
      </c>
      <c r="O49" s="19"/>
      <c r="P49" s="20"/>
      <c r="Q49" s="20"/>
      <c r="R49" s="20"/>
      <c r="S49" s="20"/>
      <c r="T49" s="19"/>
      <c r="U49" s="21"/>
      <c r="V49" s="21"/>
      <c r="W49" s="21"/>
      <c r="X49" s="22"/>
    </row>
    <row r="50" spans="1:24" ht="47.25">
      <c r="A50" s="2" t="s">
        <v>12</v>
      </c>
      <c r="B50" s="8" t="s">
        <v>49</v>
      </c>
      <c r="C50" s="8" t="s">
        <v>23</v>
      </c>
      <c r="D50" s="8" t="s">
        <v>8</v>
      </c>
      <c r="E50" s="8" t="s">
        <v>81</v>
      </c>
      <c r="F50" s="8" t="s">
        <v>13</v>
      </c>
      <c r="G50" s="7">
        <f t="shared" si="11"/>
        <v>190000</v>
      </c>
      <c r="H50" s="7">
        <f t="shared" si="11"/>
        <v>119003.59</v>
      </c>
      <c r="I50" s="25">
        <f t="shared" si="1"/>
        <v>62.633468421052626</v>
      </c>
      <c r="O50" s="19"/>
      <c r="P50" s="20"/>
      <c r="Q50" s="20"/>
      <c r="R50" s="20"/>
      <c r="S50" s="20"/>
      <c r="T50" s="19"/>
      <c r="U50" s="21"/>
      <c r="V50" s="21"/>
      <c r="W50" s="21"/>
      <c r="X50" s="22"/>
    </row>
    <row r="51" spans="1:24" ht="15.75">
      <c r="A51" s="2" t="s">
        <v>75</v>
      </c>
      <c r="B51" s="8" t="s">
        <v>49</v>
      </c>
      <c r="C51" s="8" t="s">
        <v>23</v>
      </c>
      <c r="D51" s="8" t="s">
        <v>8</v>
      </c>
      <c r="E51" s="8" t="s">
        <v>81</v>
      </c>
      <c r="F51" s="8" t="s">
        <v>52</v>
      </c>
      <c r="G51" s="7">
        <v>190000</v>
      </c>
      <c r="H51" s="7">
        <v>119003.59</v>
      </c>
      <c r="I51" s="25">
        <f t="shared" si="1"/>
        <v>62.633468421052626</v>
      </c>
    </row>
    <row r="52" spans="1:24" ht="31.5">
      <c r="A52" s="2" t="s">
        <v>130</v>
      </c>
      <c r="B52" s="8" t="s">
        <v>49</v>
      </c>
      <c r="C52" s="8" t="s">
        <v>23</v>
      </c>
      <c r="D52" s="8" t="s">
        <v>8</v>
      </c>
      <c r="E52" s="8" t="s">
        <v>82</v>
      </c>
      <c r="F52" s="2"/>
      <c r="G52" s="7">
        <f t="shared" ref="G52:H54" si="12">G53</f>
        <v>100000</v>
      </c>
      <c r="H52" s="7">
        <f t="shared" si="12"/>
        <v>0</v>
      </c>
      <c r="I52" s="25">
        <f t="shared" si="1"/>
        <v>0</v>
      </c>
    </row>
    <row r="53" spans="1:24" ht="35.25" customHeight="1">
      <c r="A53" s="2" t="s">
        <v>19</v>
      </c>
      <c r="B53" s="8" t="s">
        <v>49</v>
      </c>
      <c r="C53" s="8" t="s">
        <v>23</v>
      </c>
      <c r="D53" s="8" t="s">
        <v>8</v>
      </c>
      <c r="E53" s="8" t="s">
        <v>82</v>
      </c>
      <c r="F53" s="2">
        <v>600</v>
      </c>
      <c r="G53" s="7">
        <f t="shared" si="12"/>
        <v>100000</v>
      </c>
      <c r="H53" s="7">
        <f t="shared" si="12"/>
        <v>0</v>
      </c>
      <c r="I53" s="25">
        <f t="shared" si="1"/>
        <v>0</v>
      </c>
    </row>
    <row r="54" spans="1:24" ht="48" customHeight="1">
      <c r="A54" s="2" t="s">
        <v>35</v>
      </c>
      <c r="B54" s="8" t="s">
        <v>49</v>
      </c>
      <c r="C54" s="8" t="s">
        <v>23</v>
      </c>
      <c r="D54" s="8" t="s">
        <v>8</v>
      </c>
      <c r="E54" s="8" t="s">
        <v>82</v>
      </c>
      <c r="F54" s="2">
        <v>630</v>
      </c>
      <c r="G54" s="7">
        <f t="shared" si="12"/>
        <v>100000</v>
      </c>
      <c r="H54" s="7">
        <f t="shared" si="12"/>
        <v>0</v>
      </c>
      <c r="I54" s="25">
        <f t="shared" si="1"/>
        <v>0</v>
      </c>
    </row>
    <row r="55" spans="1:24" ht="127.5" customHeight="1">
      <c r="A55" s="2" t="s">
        <v>56</v>
      </c>
      <c r="B55" s="8" t="s">
        <v>49</v>
      </c>
      <c r="C55" s="8" t="s">
        <v>23</v>
      </c>
      <c r="D55" s="8" t="s">
        <v>8</v>
      </c>
      <c r="E55" s="8" t="s">
        <v>82</v>
      </c>
      <c r="F55" s="2">
        <v>632</v>
      </c>
      <c r="G55" s="7">
        <v>100000</v>
      </c>
      <c r="H55" s="7">
        <v>0</v>
      </c>
      <c r="I55" s="25">
        <f t="shared" si="1"/>
        <v>0</v>
      </c>
    </row>
    <row r="56" spans="1:24" ht="15.75">
      <c r="A56" s="3" t="s">
        <v>36</v>
      </c>
      <c r="B56" s="10" t="s">
        <v>49</v>
      </c>
      <c r="C56" s="10" t="s">
        <v>23</v>
      </c>
      <c r="D56" s="10" t="s">
        <v>15</v>
      </c>
      <c r="E56" s="10"/>
      <c r="F56" s="10"/>
      <c r="G56" s="6">
        <f>G57+G61+G65+G70+G74</f>
        <v>6672652.5899999999</v>
      </c>
      <c r="H56" s="6">
        <f>H57+H61+H65+H70+H74</f>
        <v>3572931.7199999997</v>
      </c>
      <c r="I56" s="24">
        <f t="shared" si="1"/>
        <v>53.545897554363755</v>
      </c>
    </row>
    <row r="57" spans="1:24" ht="30" customHeight="1">
      <c r="A57" s="16" t="s">
        <v>83</v>
      </c>
      <c r="B57" s="8" t="s">
        <v>49</v>
      </c>
      <c r="C57" s="8" t="s">
        <v>23</v>
      </c>
      <c r="D57" s="8" t="s">
        <v>15</v>
      </c>
      <c r="E57" s="8" t="s">
        <v>84</v>
      </c>
      <c r="F57" s="8"/>
      <c r="G57" s="7">
        <f t="shared" ref="G57:H59" si="13">G58</f>
        <v>1226621.0900000001</v>
      </c>
      <c r="H57" s="7">
        <f t="shared" si="13"/>
        <v>950000</v>
      </c>
      <c r="I57" s="25">
        <f t="shared" si="1"/>
        <v>77.448529765618161</v>
      </c>
    </row>
    <row r="58" spans="1:24" ht="15.75">
      <c r="A58" s="2" t="s">
        <v>53</v>
      </c>
      <c r="B58" s="8" t="s">
        <v>49</v>
      </c>
      <c r="C58" s="8" t="s">
        <v>23</v>
      </c>
      <c r="D58" s="8" t="s">
        <v>15</v>
      </c>
      <c r="E58" s="8" t="s">
        <v>84</v>
      </c>
      <c r="F58" s="8" t="s">
        <v>14</v>
      </c>
      <c r="G58" s="7">
        <f t="shared" si="13"/>
        <v>1226621.0900000001</v>
      </c>
      <c r="H58" s="7">
        <f t="shared" si="13"/>
        <v>950000</v>
      </c>
      <c r="I58" s="25">
        <f t="shared" si="1"/>
        <v>77.448529765618161</v>
      </c>
    </row>
    <row r="59" spans="1:24" ht="65.25" customHeight="1">
      <c r="A59" s="2" t="s">
        <v>39</v>
      </c>
      <c r="B59" s="8" t="s">
        <v>49</v>
      </c>
      <c r="C59" s="8" t="s">
        <v>23</v>
      </c>
      <c r="D59" s="8" t="s">
        <v>15</v>
      </c>
      <c r="E59" s="8" t="s">
        <v>84</v>
      </c>
      <c r="F59" s="8" t="s">
        <v>30</v>
      </c>
      <c r="G59" s="7">
        <f t="shared" si="13"/>
        <v>1226621.0900000001</v>
      </c>
      <c r="H59" s="7">
        <f t="shared" si="13"/>
        <v>950000</v>
      </c>
      <c r="I59" s="25">
        <f t="shared" si="1"/>
        <v>77.448529765618161</v>
      </c>
    </row>
    <row r="60" spans="1:24" ht="63.75" customHeight="1">
      <c r="A60" s="18" t="s">
        <v>110</v>
      </c>
      <c r="B60" s="8" t="s">
        <v>49</v>
      </c>
      <c r="C60" s="8" t="s">
        <v>23</v>
      </c>
      <c r="D60" s="8" t="s">
        <v>15</v>
      </c>
      <c r="E60" s="8" t="s">
        <v>84</v>
      </c>
      <c r="F60" s="8" t="s">
        <v>31</v>
      </c>
      <c r="G60" s="7">
        <v>1226621.0900000001</v>
      </c>
      <c r="H60" s="7">
        <v>950000</v>
      </c>
      <c r="I60" s="25">
        <f t="shared" si="1"/>
        <v>77.448529765618161</v>
      </c>
    </row>
    <row r="61" spans="1:24" ht="31.5" customHeight="1">
      <c r="A61" s="16" t="s">
        <v>85</v>
      </c>
      <c r="B61" s="8" t="s">
        <v>49</v>
      </c>
      <c r="C61" s="8" t="s">
        <v>23</v>
      </c>
      <c r="D61" s="8" t="s">
        <v>15</v>
      </c>
      <c r="E61" s="8" t="s">
        <v>86</v>
      </c>
      <c r="F61" s="8"/>
      <c r="G61" s="7">
        <f>G62</f>
        <v>2140000</v>
      </c>
      <c r="H61" s="7">
        <f t="shared" ref="H61" si="14">H62</f>
        <v>0</v>
      </c>
      <c r="I61" s="25">
        <f t="shared" si="1"/>
        <v>0</v>
      </c>
    </row>
    <row r="62" spans="1:24" ht="32.25" customHeight="1">
      <c r="A62" s="2" t="s">
        <v>37</v>
      </c>
      <c r="B62" s="8" t="s">
        <v>49</v>
      </c>
      <c r="C62" s="8" t="s">
        <v>23</v>
      </c>
      <c r="D62" s="8" t="s">
        <v>15</v>
      </c>
      <c r="E62" s="8" t="s">
        <v>86</v>
      </c>
      <c r="F62" s="8" t="s">
        <v>38</v>
      </c>
      <c r="G62" s="7">
        <f>G63</f>
        <v>2140000</v>
      </c>
      <c r="H62" s="7">
        <f>H63</f>
        <v>0</v>
      </c>
      <c r="I62" s="25">
        <f t="shared" si="1"/>
        <v>0</v>
      </c>
    </row>
    <row r="63" spans="1:24" ht="15.75">
      <c r="A63" s="2" t="s">
        <v>44</v>
      </c>
      <c r="B63" s="8" t="s">
        <v>49</v>
      </c>
      <c r="C63" s="8" t="s">
        <v>23</v>
      </c>
      <c r="D63" s="8" t="s">
        <v>15</v>
      </c>
      <c r="E63" s="8" t="s">
        <v>86</v>
      </c>
      <c r="F63" s="8" t="s">
        <v>45</v>
      </c>
      <c r="G63" s="7">
        <f>G64</f>
        <v>2140000</v>
      </c>
      <c r="H63" s="7">
        <f>H64</f>
        <v>0</v>
      </c>
      <c r="I63" s="25">
        <f t="shared" si="1"/>
        <v>0</v>
      </c>
    </row>
    <row r="64" spans="1:24" ht="47.25">
      <c r="A64" s="2" t="s">
        <v>54</v>
      </c>
      <c r="B64" s="8" t="s">
        <v>49</v>
      </c>
      <c r="C64" s="8" t="s">
        <v>23</v>
      </c>
      <c r="D64" s="8" t="s">
        <v>15</v>
      </c>
      <c r="E64" s="8" t="s">
        <v>86</v>
      </c>
      <c r="F64" s="8" t="s">
        <v>57</v>
      </c>
      <c r="G64" s="7">
        <v>2140000</v>
      </c>
      <c r="H64" s="7">
        <v>0</v>
      </c>
      <c r="I64" s="25">
        <f t="shared" si="1"/>
        <v>0</v>
      </c>
    </row>
    <row r="65" spans="1:9" ht="17.25" customHeight="1">
      <c r="A65" s="17" t="s">
        <v>88</v>
      </c>
      <c r="B65" s="8" t="s">
        <v>49</v>
      </c>
      <c r="C65" s="8" t="s">
        <v>23</v>
      </c>
      <c r="D65" s="8" t="s">
        <v>15</v>
      </c>
      <c r="E65" s="8" t="s">
        <v>87</v>
      </c>
      <c r="F65" s="8"/>
      <c r="G65" s="7">
        <f t="shared" ref="G65:H66" si="15">G66</f>
        <v>578015.5</v>
      </c>
      <c r="H65" s="7">
        <f t="shared" si="15"/>
        <v>495431.72</v>
      </c>
      <c r="I65" s="25">
        <f t="shared" si="1"/>
        <v>85.712531930372108</v>
      </c>
    </row>
    <row r="66" spans="1:9" ht="32.25" customHeight="1">
      <c r="A66" s="2" t="s">
        <v>10</v>
      </c>
      <c r="B66" s="8" t="s">
        <v>49</v>
      </c>
      <c r="C66" s="8" t="s">
        <v>23</v>
      </c>
      <c r="D66" s="8" t="s">
        <v>15</v>
      </c>
      <c r="E66" s="8" t="s">
        <v>87</v>
      </c>
      <c r="F66" s="8" t="s">
        <v>11</v>
      </c>
      <c r="G66" s="7">
        <f t="shared" si="15"/>
        <v>578015.5</v>
      </c>
      <c r="H66" s="7">
        <f t="shared" si="15"/>
        <v>495431.72</v>
      </c>
      <c r="I66" s="25">
        <f t="shared" si="1"/>
        <v>85.712531930372108</v>
      </c>
    </row>
    <row r="67" spans="1:9" ht="47.25" customHeight="1">
      <c r="A67" s="2" t="s">
        <v>12</v>
      </c>
      <c r="B67" s="8" t="s">
        <v>49</v>
      </c>
      <c r="C67" s="8" t="s">
        <v>23</v>
      </c>
      <c r="D67" s="8" t="s">
        <v>15</v>
      </c>
      <c r="E67" s="8" t="s">
        <v>87</v>
      </c>
      <c r="F67" s="8" t="s">
        <v>13</v>
      </c>
      <c r="G67" s="7">
        <f>G68+G69</f>
        <v>578015.5</v>
      </c>
      <c r="H67" s="7">
        <f>H68+H69</f>
        <v>495431.72</v>
      </c>
      <c r="I67" s="25">
        <f t="shared" si="1"/>
        <v>85.712531930372108</v>
      </c>
    </row>
    <row r="68" spans="1:9" ht="47.25" customHeight="1">
      <c r="A68" s="2" t="s">
        <v>115</v>
      </c>
      <c r="B68" s="8" t="s">
        <v>49</v>
      </c>
      <c r="C68" s="8" t="s">
        <v>23</v>
      </c>
      <c r="D68" s="8" t="s">
        <v>15</v>
      </c>
      <c r="E68" s="8" t="s">
        <v>87</v>
      </c>
      <c r="F68" s="8" t="s">
        <v>114</v>
      </c>
      <c r="G68" s="7">
        <v>428015.5</v>
      </c>
      <c r="H68" s="7">
        <v>428015.5</v>
      </c>
      <c r="I68" s="25">
        <f t="shared" si="1"/>
        <v>100</v>
      </c>
    </row>
    <row r="69" spans="1:9" ht="15.75">
      <c r="A69" s="2" t="s">
        <v>75</v>
      </c>
      <c r="B69" s="8" t="s">
        <v>49</v>
      </c>
      <c r="C69" s="8" t="s">
        <v>23</v>
      </c>
      <c r="D69" s="8" t="s">
        <v>15</v>
      </c>
      <c r="E69" s="8" t="s">
        <v>87</v>
      </c>
      <c r="F69" s="8" t="s">
        <v>52</v>
      </c>
      <c r="G69" s="7">
        <v>150000</v>
      </c>
      <c r="H69" s="7">
        <v>67416.22</v>
      </c>
      <c r="I69" s="25">
        <f t="shared" ref="I69:I131" si="16">H69/G69*100</f>
        <v>44.944146666666668</v>
      </c>
    </row>
    <row r="70" spans="1:9" ht="32.25" customHeight="1">
      <c r="A70" s="2" t="s">
        <v>119</v>
      </c>
      <c r="B70" s="8" t="s">
        <v>49</v>
      </c>
      <c r="C70" s="8" t="s">
        <v>23</v>
      </c>
      <c r="D70" s="8" t="s">
        <v>15</v>
      </c>
      <c r="E70" s="8" t="s">
        <v>125</v>
      </c>
      <c r="F70" s="8"/>
      <c r="G70" s="7">
        <f>G71</f>
        <v>2300000</v>
      </c>
      <c r="H70" s="7">
        <f t="shared" ref="H70:H72" si="17">H71</f>
        <v>2127500</v>
      </c>
      <c r="I70" s="25">
        <f t="shared" si="16"/>
        <v>92.5</v>
      </c>
    </row>
    <row r="71" spans="1:9" ht="31.5" customHeight="1">
      <c r="A71" s="2" t="s">
        <v>10</v>
      </c>
      <c r="B71" s="8" t="s">
        <v>49</v>
      </c>
      <c r="C71" s="8" t="s">
        <v>23</v>
      </c>
      <c r="D71" s="8" t="s">
        <v>15</v>
      </c>
      <c r="E71" s="8" t="s">
        <v>125</v>
      </c>
      <c r="F71" s="8" t="s">
        <v>11</v>
      </c>
      <c r="G71" s="7">
        <f>G72</f>
        <v>2300000</v>
      </c>
      <c r="H71" s="7">
        <f t="shared" si="17"/>
        <v>2127500</v>
      </c>
      <c r="I71" s="25">
        <f t="shared" si="16"/>
        <v>92.5</v>
      </c>
    </row>
    <row r="72" spans="1:9" ht="48" customHeight="1">
      <c r="A72" s="2" t="s">
        <v>12</v>
      </c>
      <c r="B72" s="8" t="s">
        <v>49</v>
      </c>
      <c r="C72" s="8" t="s">
        <v>23</v>
      </c>
      <c r="D72" s="8" t="s">
        <v>15</v>
      </c>
      <c r="E72" s="8" t="s">
        <v>125</v>
      </c>
      <c r="F72" s="8" t="s">
        <v>13</v>
      </c>
      <c r="G72" s="7">
        <f>G73</f>
        <v>2300000</v>
      </c>
      <c r="H72" s="7">
        <f t="shared" si="17"/>
        <v>2127500</v>
      </c>
      <c r="I72" s="25">
        <f t="shared" si="16"/>
        <v>92.5</v>
      </c>
    </row>
    <row r="73" spans="1:9" ht="47.25" customHeight="1">
      <c r="A73" s="2" t="s">
        <v>115</v>
      </c>
      <c r="B73" s="8" t="s">
        <v>49</v>
      </c>
      <c r="C73" s="8" t="s">
        <v>23</v>
      </c>
      <c r="D73" s="8" t="s">
        <v>15</v>
      </c>
      <c r="E73" s="8" t="s">
        <v>125</v>
      </c>
      <c r="F73" s="8" t="s">
        <v>114</v>
      </c>
      <c r="G73" s="7">
        <v>2300000</v>
      </c>
      <c r="H73" s="7">
        <v>2127500</v>
      </c>
      <c r="I73" s="25">
        <f t="shared" si="16"/>
        <v>92.5</v>
      </c>
    </row>
    <row r="74" spans="1:9" ht="17.25" customHeight="1">
      <c r="A74" s="2" t="s">
        <v>120</v>
      </c>
      <c r="B74" s="8" t="s">
        <v>49</v>
      </c>
      <c r="C74" s="8" t="s">
        <v>23</v>
      </c>
      <c r="D74" s="8" t="s">
        <v>15</v>
      </c>
      <c r="E74" s="8" t="s">
        <v>129</v>
      </c>
      <c r="F74" s="8"/>
      <c r="G74" s="7">
        <f t="shared" ref="G74:H76" si="18">G75</f>
        <v>428016</v>
      </c>
      <c r="H74" s="7">
        <f t="shared" si="18"/>
        <v>0</v>
      </c>
      <c r="I74" s="25">
        <f t="shared" si="16"/>
        <v>0</v>
      </c>
    </row>
    <row r="75" spans="1:9" ht="33" customHeight="1">
      <c r="A75" s="2" t="s">
        <v>10</v>
      </c>
      <c r="B75" s="8" t="s">
        <v>49</v>
      </c>
      <c r="C75" s="8" t="s">
        <v>23</v>
      </c>
      <c r="D75" s="8" t="s">
        <v>15</v>
      </c>
      <c r="E75" s="8" t="s">
        <v>129</v>
      </c>
      <c r="F75" s="8" t="s">
        <v>11</v>
      </c>
      <c r="G75" s="7">
        <f t="shared" si="18"/>
        <v>428016</v>
      </c>
      <c r="H75" s="7">
        <f t="shared" si="18"/>
        <v>0</v>
      </c>
      <c r="I75" s="25">
        <f t="shared" si="16"/>
        <v>0</v>
      </c>
    </row>
    <row r="76" spans="1:9" ht="48.75" customHeight="1">
      <c r="A76" s="2" t="s">
        <v>12</v>
      </c>
      <c r="B76" s="8" t="s">
        <v>49</v>
      </c>
      <c r="C76" s="8" t="s">
        <v>23</v>
      </c>
      <c r="D76" s="8" t="s">
        <v>15</v>
      </c>
      <c r="E76" s="8" t="s">
        <v>129</v>
      </c>
      <c r="F76" s="8" t="s">
        <v>13</v>
      </c>
      <c r="G76" s="7">
        <f t="shared" si="18"/>
        <v>428016</v>
      </c>
      <c r="H76" s="7">
        <f t="shared" si="18"/>
        <v>0</v>
      </c>
      <c r="I76" s="25">
        <f t="shared" si="16"/>
        <v>0</v>
      </c>
    </row>
    <row r="77" spans="1:9" ht="48.75" customHeight="1">
      <c r="A77" s="2" t="s">
        <v>115</v>
      </c>
      <c r="B77" s="8" t="s">
        <v>49</v>
      </c>
      <c r="C77" s="8" t="s">
        <v>23</v>
      </c>
      <c r="D77" s="8" t="s">
        <v>15</v>
      </c>
      <c r="E77" s="8" t="s">
        <v>129</v>
      </c>
      <c r="F77" s="8" t="s">
        <v>114</v>
      </c>
      <c r="G77" s="7">
        <v>428016</v>
      </c>
      <c r="H77" s="7">
        <v>0</v>
      </c>
      <c r="I77" s="25">
        <f t="shared" si="16"/>
        <v>0</v>
      </c>
    </row>
    <row r="78" spans="1:9" ht="15.75">
      <c r="A78" s="3" t="s">
        <v>58</v>
      </c>
      <c r="B78" s="10" t="s">
        <v>49</v>
      </c>
      <c r="C78" s="10" t="s">
        <v>23</v>
      </c>
      <c r="D78" s="10" t="s">
        <v>9</v>
      </c>
      <c r="E78" s="10"/>
      <c r="F78" s="10"/>
      <c r="G78" s="6">
        <f>G79+G85+G89+G93+G103+G107+G111</f>
        <v>18857838.300000001</v>
      </c>
      <c r="H78" s="6">
        <f>H79+H85+H89+H93+H103+H107+H111</f>
        <v>10288898.149999999</v>
      </c>
      <c r="I78" s="24">
        <f t="shared" si="16"/>
        <v>54.560326514200717</v>
      </c>
    </row>
    <row r="79" spans="1:9" ht="15.75">
      <c r="A79" s="17" t="s">
        <v>89</v>
      </c>
      <c r="B79" s="8" t="s">
        <v>49</v>
      </c>
      <c r="C79" s="8" t="s">
        <v>23</v>
      </c>
      <c r="D79" s="8" t="s">
        <v>9</v>
      </c>
      <c r="E79" s="8" t="s">
        <v>90</v>
      </c>
      <c r="F79" s="8" t="s">
        <v>59</v>
      </c>
      <c r="G79" s="7">
        <f t="shared" ref="G79:H81" si="19">G80</f>
        <v>2450000</v>
      </c>
      <c r="H79" s="7">
        <f t="shared" si="19"/>
        <v>1749340.29</v>
      </c>
      <c r="I79" s="25">
        <f t="shared" si="16"/>
        <v>71.401644489795927</v>
      </c>
    </row>
    <row r="80" spans="1:9" ht="15.75">
      <c r="A80" s="2" t="s">
        <v>53</v>
      </c>
      <c r="B80" s="8" t="s">
        <v>49</v>
      </c>
      <c r="C80" s="8" t="s">
        <v>23</v>
      </c>
      <c r="D80" s="8" t="s">
        <v>9</v>
      </c>
      <c r="E80" s="8" t="s">
        <v>90</v>
      </c>
      <c r="F80" s="8" t="s">
        <v>14</v>
      </c>
      <c r="G80" s="7">
        <f>G83+G81</f>
        <v>2450000</v>
      </c>
      <c r="H80" s="7">
        <f t="shared" ref="H80" si="20">H83+H81</f>
        <v>1749340.29</v>
      </c>
      <c r="I80" s="25">
        <f t="shared" si="16"/>
        <v>71.401644489795927</v>
      </c>
    </row>
    <row r="81" spans="1:9" ht="62.25" customHeight="1">
      <c r="A81" s="2" t="s">
        <v>39</v>
      </c>
      <c r="B81" s="8" t="s">
        <v>49</v>
      </c>
      <c r="C81" s="8" t="s">
        <v>23</v>
      </c>
      <c r="D81" s="8" t="s">
        <v>9</v>
      </c>
      <c r="E81" s="8" t="s">
        <v>90</v>
      </c>
      <c r="F81" s="2">
        <v>810</v>
      </c>
      <c r="G81" s="7">
        <f t="shared" si="19"/>
        <v>2350000</v>
      </c>
      <c r="H81" s="7">
        <f t="shared" si="19"/>
        <v>1649340.29</v>
      </c>
      <c r="I81" s="25">
        <f t="shared" si="16"/>
        <v>70.184693191489373</v>
      </c>
    </row>
    <row r="82" spans="1:9" ht="124.5" customHeight="1">
      <c r="A82" s="2" t="s">
        <v>109</v>
      </c>
      <c r="B82" s="8" t="s">
        <v>49</v>
      </c>
      <c r="C82" s="8" t="s">
        <v>23</v>
      </c>
      <c r="D82" s="8" t="s">
        <v>9</v>
      </c>
      <c r="E82" s="8" t="s">
        <v>90</v>
      </c>
      <c r="F82" s="2">
        <v>812</v>
      </c>
      <c r="G82" s="7">
        <v>2350000</v>
      </c>
      <c r="H82" s="7">
        <v>1649340.29</v>
      </c>
      <c r="I82" s="25">
        <f t="shared" si="16"/>
        <v>70.184693191489373</v>
      </c>
    </row>
    <row r="83" spans="1:9" ht="17.25" customHeight="1">
      <c r="A83" s="2" t="s">
        <v>112</v>
      </c>
      <c r="B83" s="8" t="s">
        <v>49</v>
      </c>
      <c r="C83" s="8" t="s">
        <v>23</v>
      </c>
      <c r="D83" s="8" t="s">
        <v>9</v>
      </c>
      <c r="E83" s="8" t="s">
        <v>90</v>
      </c>
      <c r="F83" s="2">
        <v>850</v>
      </c>
      <c r="G83" s="7">
        <f>G84</f>
        <v>100000</v>
      </c>
      <c r="H83" s="7">
        <f>H84</f>
        <v>100000</v>
      </c>
      <c r="I83" s="25">
        <f t="shared" si="16"/>
        <v>100</v>
      </c>
    </row>
    <row r="84" spans="1:9" ht="17.25" customHeight="1">
      <c r="A84" s="2" t="s">
        <v>113</v>
      </c>
      <c r="B84" s="8" t="s">
        <v>49</v>
      </c>
      <c r="C84" s="8" t="s">
        <v>23</v>
      </c>
      <c r="D84" s="8" t="s">
        <v>9</v>
      </c>
      <c r="E84" s="8" t="s">
        <v>90</v>
      </c>
      <c r="F84" s="2">
        <v>853</v>
      </c>
      <c r="G84" s="7">
        <v>100000</v>
      </c>
      <c r="H84" s="7">
        <v>100000</v>
      </c>
      <c r="I84" s="25">
        <f t="shared" si="16"/>
        <v>100</v>
      </c>
    </row>
    <row r="85" spans="1:9" ht="17.25" customHeight="1">
      <c r="A85" s="2" t="s">
        <v>91</v>
      </c>
      <c r="B85" s="8" t="s">
        <v>49</v>
      </c>
      <c r="C85" s="8" t="s">
        <v>23</v>
      </c>
      <c r="D85" s="8" t="s">
        <v>9</v>
      </c>
      <c r="E85" s="8" t="s">
        <v>92</v>
      </c>
      <c r="F85" s="2"/>
      <c r="G85" s="7">
        <f>G86</f>
        <v>199999.38</v>
      </c>
      <c r="H85" s="7">
        <f t="shared" ref="H85:H87" si="21">H86</f>
        <v>199999.38</v>
      </c>
      <c r="I85" s="25">
        <f t="shared" si="16"/>
        <v>100</v>
      </c>
    </row>
    <row r="86" spans="1:9" ht="33.75" customHeight="1">
      <c r="A86" s="2" t="s">
        <v>10</v>
      </c>
      <c r="B86" s="8" t="s">
        <v>49</v>
      </c>
      <c r="C86" s="8" t="s">
        <v>23</v>
      </c>
      <c r="D86" s="8" t="s">
        <v>9</v>
      </c>
      <c r="E86" s="8" t="s">
        <v>92</v>
      </c>
      <c r="F86" s="2">
        <v>200</v>
      </c>
      <c r="G86" s="7">
        <f>G87</f>
        <v>199999.38</v>
      </c>
      <c r="H86" s="7">
        <f t="shared" si="21"/>
        <v>199999.38</v>
      </c>
      <c r="I86" s="25">
        <f t="shared" si="16"/>
        <v>100</v>
      </c>
    </row>
    <row r="87" spans="1:9" ht="33" customHeight="1">
      <c r="A87" s="2" t="s">
        <v>12</v>
      </c>
      <c r="B87" s="8" t="s">
        <v>49</v>
      </c>
      <c r="C87" s="8" t="s">
        <v>23</v>
      </c>
      <c r="D87" s="8" t="s">
        <v>9</v>
      </c>
      <c r="E87" s="8" t="s">
        <v>92</v>
      </c>
      <c r="F87" s="2">
        <v>240</v>
      </c>
      <c r="G87" s="7">
        <f>G88</f>
        <v>199999.38</v>
      </c>
      <c r="H87" s="7">
        <f t="shared" si="21"/>
        <v>199999.38</v>
      </c>
      <c r="I87" s="25">
        <f t="shared" si="16"/>
        <v>100</v>
      </c>
    </row>
    <row r="88" spans="1:9" ht="17.25" customHeight="1">
      <c r="A88" s="2" t="s">
        <v>75</v>
      </c>
      <c r="B88" s="8" t="s">
        <v>49</v>
      </c>
      <c r="C88" s="8" t="s">
        <v>23</v>
      </c>
      <c r="D88" s="8" t="s">
        <v>9</v>
      </c>
      <c r="E88" s="8" t="s">
        <v>92</v>
      </c>
      <c r="F88" s="2">
        <v>244</v>
      </c>
      <c r="G88" s="7">
        <v>199999.38</v>
      </c>
      <c r="H88" s="7">
        <v>199999.38</v>
      </c>
      <c r="I88" s="25">
        <f t="shared" si="16"/>
        <v>100</v>
      </c>
    </row>
    <row r="89" spans="1:9" ht="31.5" customHeight="1">
      <c r="A89" s="17" t="s">
        <v>93</v>
      </c>
      <c r="B89" s="8" t="s">
        <v>49</v>
      </c>
      <c r="C89" s="8" t="s">
        <v>23</v>
      </c>
      <c r="D89" s="8" t="s">
        <v>9</v>
      </c>
      <c r="E89" s="8" t="s">
        <v>94</v>
      </c>
      <c r="F89" s="2"/>
      <c r="G89" s="7">
        <f>G90</f>
        <v>399798.3</v>
      </c>
      <c r="H89" s="7">
        <f t="shared" ref="H89:H91" si="22">H90</f>
        <v>399798.3</v>
      </c>
      <c r="I89" s="25">
        <f t="shared" si="16"/>
        <v>100</v>
      </c>
    </row>
    <row r="90" spans="1:9" ht="31.5" customHeight="1">
      <c r="A90" s="2" t="s">
        <v>10</v>
      </c>
      <c r="B90" s="8" t="s">
        <v>49</v>
      </c>
      <c r="C90" s="8" t="s">
        <v>23</v>
      </c>
      <c r="D90" s="8" t="s">
        <v>9</v>
      </c>
      <c r="E90" s="8" t="s">
        <v>94</v>
      </c>
      <c r="F90" s="2">
        <v>200</v>
      </c>
      <c r="G90" s="7">
        <f>G91</f>
        <v>399798.3</v>
      </c>
      <c r="H90" s="7">
        <f t="shared" si="22"/>
        <v>399798.3</v>
      </c>
      <c r="I90" s="25">
        <f t="shared" si="16"/>
        <v>100</v>
      </c>
    </row>
    <row r="91" spans="1:9" ht="30" customHeight="1">
      <c r="A91" s="2" t="s">
        <v>12</v>
      </c>
      <c r="B91" s="8" t="s">
        <v>49</v>
      </c>
      <c r="C91" s="8" t="s">
        <v>23</v>
      </c>
      <c r="D91" s="8" t="s">
        <v>9</v>
      </c>
      <c r="E91" s="8" t="s">
        <v>94</v>
      </c>
      <c r="F91" s="2">
        <v>240</v>
      </c>
      <c r="G91" s="7">
        <f>G92</f>
        <v>399798.3</v>
      </c>
      <c r="H91" s="7">
        <f t="shared" si="22"/>
        <v>399798.3</v>
      </c>
      <c r="I91" s="25">
        <f t="shared" si="16"/>
        <v>100</v>
      </c>
    </row>
    <row r="92" spans="1:9" ht="17.25" customHeight="1">
      <c r="A92" s="2" t="s">
        <v>75</v>
      </c>
      <c r="B92" s="8" t="s">
        <v>49</v>
      </c>
      <c r="C92" s="8" t="s">
        <v>23</v>
      </c>
      <c r="D92" s="8" t="s">
        <v>9</v>
      </c>
      <c r="E92" s="8" t="s">
        <v>94</v>
      </c>
      <c r="F92" s="2">
        <v>244</v>
      </c>
      <c r="G92" s="7">
        <v>399798.3</v>
      </c>
      <c r="H92" s="7">
        <v>399798.3</v>
      </c>
      <c r="I92" s="25">
        <f t="shared" si="16"/>
        <v>100</v>
      </c>
    </row>
    <row r="93" spans="1:9" ht="15.75">
      <c r="A93" s="2" t="s">
        <v>95</v>
      </c>
      <c r="B93" s="8">
        <v>841</v>
      </c>
      <c r="C93" s="8" t="s">
        <v>23</v>
      </c>
      <c r="D93" s="8" t="s">
        <v>9</v>
      </c>
      <c r="E93" s="8" t="s">
        <v>96</v>
      </c>
      <c r="F93" s="8"/>
      <c r="G93" s="7">
        <f>G94+G97+G100</f>
        <v>9240046.1799999997</v>
      </c>
      <c r="H93" s="7">
        <f>H94+H97+H100</f>
        <v>4009637.61</v>
      </c>
      <c r="I93" s="25">
        <f t="shared" si="16"/>
        <v>43.394129551850355</v>
      </c>
    </row>
    <row r="94" spans="1:9" ht="33" customHeight="1">
      <c r="A94" s="2" t="s">
        <v>10</v>
      </c>
      <c r="B94" s="8">
        <v>841</v>
      </c>
      <c r="C94" s="8" t="s">
        <v>23</v>
      </c>
      <c r="D94" s="8" t="s">
        <v>9</v>
      </c>
      <c r="E94" s="8" t="s">
        <v>96</v>
      </c>
      <c r="F94" s="8" t="s">
        <v>11</v>
      </c>
      <c r="G94" s="7">
        <f>G95</f>
        <v>2063857.18</v>
      </c>
      <c r="H94" s="7">
        <f>H95</f>
        <v>29637.61</v>
      </c>
      <c r="I94" s="25">
        <f t="shared" si="16"/>
        <v>1.4360300842134823</v>
      </c>
    </row>
    <row r="95" spans="1:9" ht="47.25">
      <c r="A95" s="2" t="s">
        <v>12</v>
      </c>
      <c r="B95" s="8">
        <v>841</v>
      </c>
      <c r="C95" s="8" t="s">
        <v>23</v>
      </c>
      <c r="D95" s="8" t="s">
        <v>9</v>
      </c>
      <c r="E95" s="8" t="s">
        <v>96</v>
      </c>
      <c r="F95" s="8" t="s">
        <v>13</v>
      </c>
      <c r="G95" s="7">
        <f>G96</f>
        <v>2063857.18</v>
      </c>
      <c r="H95" s="7">
        <f t="shared" ref="H95" si="23">H96</f>
        <v>29637.61</v>
      </c>
      <c r="I95" s="25">
        <f t="shared" si="16"/>
        <v>1.4360300842134823</v>
      </c>
    </row>
    <row r="96" spans="1:9" ht="15.75">
      <c r="A96" s="2" t="s">
        <v>75</v>
      </c>
      <c r="B96" s="8">
        <v>841</v>
      </c>
      <c r="C96" s="8" t="s">
        <v>23</v>
      </c>
      <c r="D96" s="8" t="s">
        <v>9</v>
      </c>
      <c r="E96" s="8" t="s">
        <v>96</v>
      </c>
      <c r="F96" s="8" t="s">
        <v>52</v>
      </c>
      <c r="G96" s="7">
        <v>2063857.18</v>
      </c>
      <c r="H96" s="7">
        <v>29637.61</v>
      </c>
      <c r="I96" s="25">
        <f t="shared" si="16"/>
        <v>1.4360300842134823</v>
      </c>
    </row>
    <row r="97" spans="1:9" ht="31.5" customHeight="1">
      <c r="A97" s="2" t="s">
        <v>37</v>
      </c>
      <c r="B97" s="8">
        <v>841</v>
      </c>
      <c r="C97" s="8" t="s">
        <v>23</v>
      </c>
      <c r="D97" s="8" t="s">
        <v>9</v>
      </c>
      <c r="E97" s="8" t="s">
        <v>96</v>
      </c>
      <c r="F97" s="8" t="s">
        <v>38</v>
      </c>
      <c r="G97" s="7">
        <f>G98</f>
        <v>1946189</v>
      </c>
      <c r="H97" s="7">
        <f>H98</f>
        <v>0</v>
      </c>
      <c r="I97" s="25">
        <f t="shared" si="16"/>
        <v>0</v>
      </c>
    </row>
    <row r="98" spans="1:9" ht="15.75">
      <c r="A98" s="2" t="s">
        <v>44</v>
      </c>
      <c r="B98" s="8">
        <v>841</v>
      </c>
      <c r="C98" s="8" t="s">
        <v>23</v>
      </c>
      <c r="D98" s="8" t="s">
        <v>9</v>
      </c>
      <c r="E98" s="8" t="s">
        <v>96</v>
      </c>
      <c r="F98" s="8" t="s">
        <v>45</v>
      </c>
      <c r="G98" s="7">
        <f>G99</f>
        <v>1946189</v>
      </c>
      <c r="H98" s="7">
        <f>H99</f>
        <v>0</v>
      </c>
      <c r="I98" s="25">
        <f t="shared" si="16"/>
        <v>0</v>
      </c>
    </row>
    <row r="99" spans="1:9" ht="47.25">
      <c r="A99" s="2" t="s">
        <v>54</v>
      </c>
      <c r="B99" s="8">
        <v>841</v>
      </c>
      <c r="C99" s="8" t="s">
        <v>23</v>
      </c>
      <c r="D99" s="8" t="s">
        <v>9</v>
      </c>
      <c r="E99" s="8" t="s">
        <v>96</v>
      </c>
      <c r="F99" s="8" t="s">
        <v>57</v>
      </c>
      <c r="G99" s="7">
        <v>1946189</v>
      </c>
      <c r="H99" s="7">
        <v>0</v>
      </c>
      <c r="I99" s="25">
        <f t="shared" si="16"/>
        <v>0</v>
      </c>
    </row>
    <row r="100" spans="1:9" ht="15.75">
      <c r="A100" s="2" t="s">
        <v>53</v>
      </c>
      <c r="B100" s="8">
        <v>841</v>
      </c>
      <c r="C100" s="8" t="s">
        <v>23</v>
      </c>
      <c r="D100" s="8" t="s">
        <v>9</v>
      </c>
      <c r="E100" s="8" t="s">
        <v>96</v>
      </c>
      <c r="F100" s="8" t="s">
        <v>14</v>
      </c>
      <c r="G100" s="7">
        <f t="shared" ref="G100:H101" si="24">G101</f>
        <v>5230000</v>
      </c>
      <c r="H100" s="7">
        <f t="shared" si="24"/>
        <v>3980000</v>
      </c>
      <c r="I100" s="25">
        <f t="shared" si="16"/>
        <v>76.099426386233276</v>
      </c>
    </row>
    <row r="101" spans="1:9" ht="63" customHeight="1">
      <c r="A101" s="2" t="s">
        <v>39</v>
      </c>
      <c r="B101" s="8">
        <v>841</v>
      </c>
      <c r="C101" s="8" t="s">
        <v>23</v>
      </c>
      <c r="D101" s="8" t="s">
        <v>9</v>
      </c>
      <c r="E101" s="8" t="s">
        <v>96</v>
      </c>
      <c r="F101" s="8" t="s">
        <v>30</v>
      </c>
      <c r="G101" s="7">
        <f t="shared" si="24"/>
        <v>5230000</v>
      </c>
      <c r="H101" s="7">
        <f t="shared" si="24"/>
        <v>3980000</v>
      </c>
      <c r="I101" s="25">
        <f t="shared" si="16"/>
        <v>76.099426386233276</v>
      </c>
    </row>
    <row r="102" spans="1:9" ht="128.25" customHeight="1">
      <c r="A102" s="2" t="s">
        <v>109</v>
      </c>
      <c r="B102" s="8">
        <v>841</v>
      </c>
      <c r="C102" s="8" t="s">
        <v>23</v>
      </c>
      <c r="D102" s="8" t="s">
        <v>9</v>
      </c>
      <c r="E102" s="8" t="s">
        <v>96</v>
      </c>
      <c r="F102" s="8" t="s">
        <v>33</v>
      </c>
      <c r="G102" s="7">
        <v>5230000</v>
      </c>
      <c r="H102" s="7">
        <v>3980000</v>
      </c>
      <c r="I102" s="25">
        <f t="shared" si="16"/>
        <v>76.099426386233276</v>
      </c>
    </row>
    <row r="103" spans="1:9" ht="31.5">
      <c r="A103" s="2" t="s">
        <v>97</v>
      </c>
      <c r="B103" s="8" t="s">
        <v>49</v>
      </c>
      <c r="C103" s="8" t="s">
        <v>23</v>
      </c>
      <c r="D103" s="8" t="s">
        <v>9</v>
      </c>
      <c r="E103" s="8" t="s">
        <v>98</v>
      </c>
      <c r="F103" s="8"/>
      <c r="G103" s="7">
        <f t="shared" ref="G103:H104" si="25">G104</f>
        <v>1829500</v>
      </c>
      <c r="H103" s="7">
        <f t="shared" si="25"/>
        <v>1480708.01</v>
      </c>
      <c r="I103" s="25">
        <f t="shared" si="16"/>
        <v>80.935119431538666</v>
      </c>
    </row>
    <row r="104" spans="1:9" ht="36" customHeight="1">
      <c r="A104" s="2" t="s">
        <v>10</v>
      </c>
      <c r="B104" s="8" t="s">
        <v>49</v>
      </c>
      <c r="C104" s="8" t="s">
        <v>23</v>
      </c>
      <c r="D104" s="8" t="s">
        <v>9</v>
      </c>
      <c r="E104" s="8" t="s">
        <v>98</v>
      </c>
      <c r="F104" s="8" t="s">
        <v>11</v>
      </c>
      <c r="G104" s="7">
        <f t="shared" si="25"/>
        <v>1829500</v>
      </c>
      <c r="H104" s="7">
        <f t="shared" si="25"/>
        <v>1480708.01</v>
      </c>
      <c r="I104" s="25">
        <f t="shared" si="16"/>
        <v>80.935119431538666</v>
      </c>
    </row>
    <row r="105" spans="1:9" ht="47.25">
      <c r="A105" s="2" t="s">
        <v>12</v>
      </c>
      <c r="B105" s="8" t="s">
        <v>49</v>
      </c>
      <c r="C105" s="8" t="s">
        <v>23</v>
      </c>
      <c r="D105" s="8" t="s">
        <v>9</v>
      </c>
      <c r="E105" s="8" t="s">
        <v>98</v>
      </c>
      <c r="F105" s="8" t="s">
        <v>13</v>
      </c>
      <c r="G105" s="7">
        <f>G106</f>
        <v>1829500</v>
      </c>
      <c r="H105" s="7">
        <f>H106</f>
        <v>1480708.01</v>
      </c>
      <c r="I105" s="25">
        <f t="shared" si="16"/>
        <v>80.935119431538666</v>
      </c>
    </row>
    <row r="106" spans="1:9" ht="15.75">
      <c r="A106" s="2" t="s">
        <v>75</v>
      </c>
      <c r="B106" s="8" t="s">
        <v>49</v>
      </c>
      <c r="C106" s="8" t="s">
        <v>23</v>
      </c>
      <c r="D106" s="8" t="s">
        <v>9</v>
      </c>
      <c r="E106" s="8" t="s">
        <v>98</v>
      </c>
      <c r="F106" s="8" t="s">
        <v>52</v>
      </c>
      <c r="G106" s="7">
        <v>1829500</v>
      </c>
      <c r="H106" s="7">
        <v>1480708.01</v>
      </c>
      <c r="I106" s="25">
        <f t="shared" si="16"/>
        <v>80.935119431538666</v>
      </c>
    </row>
    <row r="107" spans="1:9" ht="32.25" customHeight="1">
      <c r="A107" s="2" t="s">
        <v>122</v>
      </c>
      <c r="B107" s="8" t="s">
        <v>49</v>
      </c>
      <c r="C107" s="8" t="s">
        <v>23</v>
      </c>
      <c r="D107" s="8" t="s">
        <v>9</v>
      </c>
      <c r="E107" s="8" t="s">
        <v>123</v>
      </c>
      <c r="F107" s="8"/>
      <c r="G107" s="7">
        <f>G108</f>
        <v>32910.39</v>
      </c>
      <c r="H107" s="7">
        <f t="shared" ref="H107:H109" si="26">H108</f>
        <v>31725.26</v>
      </c>
      <c r="I107" s="25">
        <f t="shared" si="16"/>
        <v>96.398918396287613</v>
      </c>
    </row>
    <row r="108" spans="1:9" ht="32.25" customHeight="1">
      <c r="A108" s="2" t="s">
        <v>10</v>
      </c>
      <c r="B108" s="8" t="s">
        <v>49</v>
      </c>
      <c r="C108" s="8" t="s">
        <v>23</v>
      </c>
      <c r="D108" s="8" t="s">
        <v>9</v>
      </c>
      <c r="E108" s="8" t="s">
        <v>123</v>
      </c>
      <c r="F108" s="8" t="s">
        <v>11</v>
      </c>
      <c r="G108" s="7">
        <f>G109</f>
        <v>32910.39</v>
      </c>
      <c r="H108" s="7">
        <f t="shared" si="26"/>
        <v>31725.26</v>
      </c>
      <c r="I108" s="25">
        <f t="shared" si="16"/>
        <v>96.398918396287613</v>
      </c>
    </row>
    <row r="109" spans="1:9" ht="47.25">
      <c r="A109" s="2" t="s">
        <v>12</v>
      </c>
      <c r="B109" s="8" t="s">
        <v>49</v>
      </c>
      <c r="C109" s="8" t="s">
        <v>23</v>
      </c>
      <c r="D109" s="8" t="s">
        <v>9</v>
      </c>
      <c r="E109" s="8" t="s">
        <v>123</v>
      </c>
      <c r="F109" s="8" t="s">
        <v>13</v>
      </c>
      <c r="G109" s="7">
        <f>G110</f>
        <v>32910.39</v>
      </c>
      <c r="H109" s="7">
        <f t="shared" si="26"/>
        <v>31725.26</v>
      </c>
      <c r="I109" s="25">
        <f t="shared" si="16"/>
        <v>96.398918396287613</v>
      </c>
    </row>
    <row r="110" spans="1:9" ht="15.75">
      <c r="A110" s="2" t="s">
        <v>75</v>
      </c>
      <c r="B110" s="8" t="s">
        <v>49</v>
      </c>
      <c r="C110" s="8" t="s">
        <v>23</v>
      </c>
      <c r="D110" s="8" t="s">
        <v>9</v>
      </c>
      <c r="E110" s="8" t="s">
        <v>123</v>
      </c>
      <c r="F110" s="8" t="s">
        <v>52</v>
      </c>
      <c r="G110" s="7">
        <v>32910.39</v>
      </c>
      <c r="H110" s="7">
        <v>31725.26</v>
      </c>
      <c r="I110" s="25">
        <f t="shared" si="16"/>
        <v>96.398918396287613</v>
      </c>
    </row>
    <row r="111" spans="1:9" ht="48.75" customHeight="1">
      <c r="A111" s="2" t="s">
        <v>124</v>
      </c>
      <c r="B111" s="8" t="s">
        <v>49</v>
      </c>
      <c r="C111" s="8" t="s">
        <v>23</v>
      </c>
      <c r="D111" s="8" t="s">
        <v>9</v>
      </c>
      <c r="E111" s="8" t="s">
        <v>107</v>
      </c>
      <c r="F111" s="8"/>
      <c r="G111" s="7">
        <f>G112</f>
        <v>4705584.05</v>
      </c>
      <c r="H111" s="7">
        <f t="shared" ref="H111" si="27">H112</f>
        <v>2417689.2999999998</v>
      </c>
      <c r="I111" s="25">
        <f t="shared" si="16"/>
        <v>51.379154517492886</v>
      </c>
    </row>
    <row r="112" spans="1:9" ht="31.5" customHeight="1">
      <c r="A112" s="2" t="s">
        <v>10</v>
      </c>
      <c r="B112" s="8" t="s">
        <v>49</v>
      </c>
      <c r="C112" s="8" t="s">
        <v>23</v>
      </c>
      <c r="D112" s="8" t="s">
        <v>9</v>
      </c>
      <c r="E112" s="8" t="s">
        <v>107</v>
      </c>
      <c r="F112" s="8" t="s">
        <v>11</v>
      </c>
      <c r="G112" s="7">
        <f t="shared" ref="G112:H113" si="28">G113</f>
        <v>4705584.05</v>
      </c>
      <c r="H112" s="7">
        <f t="shared" si="28"/>
        <v>2417689.2999999998</v>
      </c>
      <c r="I112" s="25">
        <f t="shared" si="16"/>
        <v>51.379154517492886</v>
      </c>
    </row>
    <row r="113" spans="1:9" ht="48" customHeight="1">
      <c r="A113" s="2" t="s">
        <v>12</v>
      </c>
      <c r="B113" s="8" t="s">
        <v>49</v>
      </c>
      <c r="C113" s="8" t="s">
        <v>23</v>
      </c>
      <c r="D113" s="8" t="s">
        <v>9</v>
      </c>
      <c r="E113" s="8" t="s">
        <v>107</v>
      </c>
      <c r="F113" s="8" t="s">
        <v>13</v>
      </c>
      <c r="G113" s="7">
        <f t="shared" si="28"/>
        <v>4705584.05</v>
      </c>
      <c r="H113" s="7">
        <f t="shared" si="28"/>
        <v>2417689.2999999998</v>
      </c>
      <c r="I113" s="25">
        <f t="shared" si="16"/>
        <v>51.379154517492886</v>
      </c>
    </row>
    <row r="114" spans="1:9" ht="15.75">
      <c r="A114" s="2" t="s">
        <v>75</v>
      </c>
      <c r="B114" s="8" t="s">
        <v>49</v>
      </c>
      <c r="C114" s="8" t="s">
        <v>23</v>
      </c>
      <c r="D114" s="8" t="s">
        <v>9</v>
      </c>
      <c r="E114" s="8" t="s">
        <v>107</v>
      </c>
      <c r="F114" s="8" t="s">
        <v>52</v>
      </c>
      <c r="G114" s="7">
        <v>4705584.05</v>
      </c>
      <c r="H114" s="7">
        <v>2417689.2999999998</v>
      </c>
      <c r="I114" s="25">
        <f t="shared" si="16"/>
        <v>51.379154517492886</v>
      </c>
    </row>
    <row r="115" spans="1:9" ht="15.75">
      <c r="A115" s="3" t="s">
        <v>60</v>
      </c>
      <c r="B115" s="10" t="s">
        <v>49</v>
      </c>
      <c r="C115" s="10" t="s">
        <v>22</v>
      </c>
      <c r="D115" s="8"/>
      <c r="E115" s="8"/>
      <c r="F115" s="13"/>
      <c r="G115" s="15">
        <f>G116</f>
        <v>5824050</v>
      </c>
      <c r="H115" s="15">
        <f>H116</f>
        <v>3696538.66</v>
      </c>
      <c r="I115" s="24">
        <f t="shared" si="16"/>
        <v>63.47024252882445</v>
      </c>
    </row>
    <row r="116" spans="1:9" ht="15.75">
      <c r="A116" s="3" t="s">
        <v>61</v>
      </c>
      <c r="B116" s="10" t="s">
        <v>49</v>
      </c>
      <c r="C116" s="10" t="s">
        <v>22</v>
      </c>
      <c r="D116" s="10" t="s">
        <v>8</v>
      </c>
      <c r="E116" s="8"/>
      <c r="F116" s="8"/>
      <c r="G116" s="6">
        <f>G117+G121</f>
        <v>5824050</v>
      </c>
      <c r="H116" s="6">
        <f>H117+H121</f>
        <v>3696538.66</v>
      </c>
      <c r="I116" s="24">
        <f t="shared" si="16"/>
        <v>63.47024252882445</v>
      </c>
    </row>
    <row r="117" spans="1:9" ht="15.75">
      <c r="A117" s="2" t="s">
        <v>99</v>
      </c>
      <c r="B117" s="8" t="s">
        <v>49</v>
      </c>
      <c r="C117" s="8" t="s">
        <v>22</v>
      </c>
      <c r="D117" s="8" t="s">
        <v>8</v>
      </c>
      <c r="E117" s="8" t="s">
        <v>100</v>
      </c>
      <c r="F117" s="8"/>
      <c r="G117" s="7">
        <f t="shared" ref="G117:H119" si="29">G118</f>
        <v>2844300</v>
      </c>
      <c r="H117" s="7">
        <f t="shared" si="29"/>
        <v>2186197.4</v>
      </c>
      <c r="I117" s="25">
        <f t="shared" si="16"/>
        <v>76.862405512779944</v>
      </c>
    </row>
    <row r="118" spans="1:9" ht="32.25" customHeight="1">
      <c r="A118" s="2" t="s">
        <v>19</v>
      </c>
      <c r="B118" s="8" t="s">
        <v>49</v>
      </c>
      <c r="C118" s="8" t="s">
        <v>22</v>
      </c>
      <c r="D118" s="8" t="s">
        <v>8</v>
      </c>
      <c r="E118" s="8" t="s">
        <v>100</v>
      </c>
      <c r="F118" s="8" t="s">
        <v>62</v>
      </c>
      <c r="G118" s="7">
        <f t="shared" si="29"/>
        <v>2844300</v>
      </c>
      <c r="H118" s="7">
        <f t="shared" si="29"/>
        <v>2186197.4</v>
      </c>
      <c r="I118" s="25">
        <f t="shared" si="16"/>
        <v>76.862405512779944</v>
      </c>
    </row>
    <row r="119" spans="1:9" ht="15.75">
      <c r="A119" s="2" t="s">
        <v>63</v>
      </c>
      <c r="B119" s="8" t="s">
        <v>49</v>
      </c>
      <c r="C119" s="8" t="s">
        <v>22</v>
      </c>
      <c r="D119" s="8" t="s">
        <v>8</v>
      </c>
      <c r="E119" s="8" t="s">
        <v>100</v>
      </c>
      <c r="F119" s="8" t="s">
        <v>64</v>
      </c>
      <c r="G119" s="7">
        <f t="shared" si="29"/>
        <v>2844300</v>
      </c>
      <c r="H119" s="7">
        <f t="shared" si="29"/>
        <v>2186197.4</v>
      </c>
      <c r="I119" s="25">
        <f t="shared" si="16"/>
        <v>76.862405512779944</v>
      </c>
    </row>
    <row r="120" spans="1:9" ht="64.5" customHeight="1">
      <c r="A120" s="2" t="s">
        <v>65</v>
      </c>
      <c r="B120" s="8" t="s">
        <v>49</v>
      </c>
      <c r="C120" s="8" t="s">
        <v>22</v>
      </c>
      <c r="D120" s="8" t="s">
        <v>8</v>
      </c>
      <c r="E120" s="8" t="s">
        <v>100</v>
      </c>
      <c r="F120" s="8" t="s">
        <v>66</v>
      </c>
      <c r="G120" s="7">
        <v>2844300</v>
      </c>
      <c r="H120" s="7">
        <v>2186197.4</v>
      </c>
      <c r="I120" s="25">
        <f t="shared" si="16"/>
        <v>76.862405512779944</v>
      </c>
    </row>
    <row r="121" spans="1:9" ht="18" customHeight="1">
      <c r="A121" s="17" t="s">
        <v>101</v>
      </c>
      <c r="B121" s="8" t="s">
        <v>49</v>
      </c>
      <c r="C121" s="8" t="s">
        <v>22</v>
      </c>
      <c r="D121" s="8" t="s">
        <v>8</v>
      </c>
      <c r="E121" s="8" t="s">
        <v>102</v>
      </c>
      <c r="F121" s="12"/>
      <c r="G121" s="7">
        <f t="shared" ref="G121:H123" si="30">G122</f>
        <v>2979750</v>
      </c>
      <c r="H121" s="7">
        <f t="shared" si="30"/>
        <v>1510341.26</v>
      </c>
      <c r="I121" s="25">
        <f t="shared" si="16"/>
        <v>50.686844869536039</v>
      </c>
    </row>
    <row r="122" spans="1:9" ht="33" customHeight="1">
      <c r="A122" s="2" t="s">
        <v>19</v>
      </c>
      <c r="B122" s="8" t="s">
        <v>49</v>
      </c>
      <c r="C122" s="8" t="s">
        <v>22</v>
      </c>
      <c r="D122" s="8" t="s">
        <v>8</v>
      </c>
      <c r="E122" s="8" t="s">
        <v>102</v>
      </c>
      <c r="F122" s="8" t="s">
        <v>62</v>
      </c>
      <c r="G122" s="7">
        <f t="shared" si="30"/>
        <v>2979750</v>
      </c>
      <c r="H122" s="7">
        <f t="shared" si="30"/>
        <v>1510341.26</v>
      </c>
      <c r="I122" s="25">
        <f t="shared" si="16"/>
        <v>50.686844869536039</v>
      </c>
    </row>
    <row r="123" spans="1:9" ht="15.75">
      <c r="A123" s="2" t="s">
        <v>63</v>
      </c>
      <c r="B123" s="8" t="s">
        <v>49</v>
      </c>
      <c r="C123" s="8" t="s">
        <v>22</v>
      </c>
      <c r="D123" s="8" t="s">
        <v>8</v>
      </c>
      <c r="E123" s="8" t="s">
        <v>102</v>
      </c>
      <c r="F123" s="8" t="s">
        <v>64</v>
      </c>
      <c r="G123" s="7">
        <f t="shared" si="30"/>
        <v>2979750</v>
      </c>
      <c r="H123" s="7">
        <f t="shared" si="30"/>
        <v>1510341.26</v>
      </c>
      <c r="I123" s="25">
        <f t="shared" si="16"/>
        <v>50.686844869536039</v>
      </c>
    </row>
    <row r="124" spans="1:9" ht="64.5" customHeight="1">
      <c r="A124" s="2" t="s">
        <v>65</v>
      </c>
      <c r="B124" s="8" t="s">
        <v>49</v>
      </c>
      <c r="C124" s="8" t="s">
        <v>22</v>
      </c>
      <c r="D124" s="8" t="s">
        <v>8</v>
      </c>
      <c r="E124" s="8" t="s">
        <v>102</v>
      </c>
      <c r="F124" s="8" t="s">
        <v>66</v>
      </c>
      <c r="G124" s="7">
        <v>2979750</v>
      </c>
      <c r="H124" s="7">
        <v>1510341.26</v>
      </c>
      <c r="I124" s="25">
        <f t="shared" si="16"/>
        <v>50.686844869536039</v>
      </c>
    </row>
    <row r="125" spans="1:9" ht="15.75">
      <c r="A125" s="3" t="s">
        <v>67</v>
      </c>
      <c r="B125" s="10" t="s">
        <v>49</v>
      </c>
      <c r="C125" s="10" t="s">
        <v>69</v>
      </c>
      <c r="D125" s="10"/>
      <c r="E125" s="10"/>
      <c r="F125" s="10"/>
      <c r="G125" s="6">
        <f>G126</f>
        <v>95500</v>
      </c>
      <c r="H125" s="6">
        <f t="shared" ref="H125" si="31">H126</f>
        <v>71622</v>
      </c>
      <c r="I125" s="24">
        <f t="shared" si="16"/>
        <v>74.996858638743461</v>
      </c>
    </row>
    <row r="126" spans="1:9" ht="15.75">
      <c r="A126" s="3" t="s">
        <v>68</v>
      </c>
      <c r="B126" s="10" t="s">
        <v>49</v>
      </c>
      <c r="C126" s="10" t="s">
        <v>69</v>
      </c>
      <c r="D126" s="10" t="s">
        <v>8</v>
      </c>
      <c r="E126" s="10"/>
      <c r="F126" s="10"/>
      <c r="G126" s="6">
        <f t="shared" ref="G126:H128" si="32">G127</f>
        <v>95500</v>
      </c>
      <c r="H126" s="6">
        <f t="shared" si="32"/>
        <v>71622</v>
      </c>
      <c r="I126" s="24">
        <f t="shared" si="16"/>
        <v>74.996858638743461</v>
      </c>
    </row>
    <row r="127" spans="1:9" ht="31.5">
      <c r="A127" s="16" t="s">
        <v>104</v>
      </c>
      <c r="B127" s="8" t="s">
        <v>49</v>
      </c>
      <c r="C127" s="8" t="s">
        <v>69</v>
      </c>
      <c r="D127" s="8" t="s">
        <v>8</v>
      </c>
      <c r="E127" s="8" t="s">
        <v>105</v>
      </c>
      <c r="F127" s="8"/>
      <c r="G127" s="7">
        <f t="shared" si="32"/>
        <v>95500</v>
      </c>
      <c r="H127" s="7">
        <f t="shared" si="32"/>
        <v>71622</v>
      </c>
      <c r="I127" s="25">
        <f t="shared" si="16"/>
        <v>74.996858638743461</v>
      </c>
    </row>
    <row r="128" spans="1:9" ht="18" customHeight="1">
      <c r="A128" s="2" t="s">
        <v>70</v>
      </c>
      <c r="B128" s="8" t="s">
        <v>49</v>
      </c>
      <c r="C128" s="8" t="s">
        <v>69</v>
      </c>
      <c r="D128" s="8" t="s">
        <v>8</v>
      </c>
      <c r="E128" s="8" t="s">
        <v>105</v>
      </c>
      <c r="F128" s="2">
        <v>300</v>
      </c>
      <c r="G128" s="7">
        <f t="shared" si="32"/>
        <v>95500</v>
      </c>
      <c r="H128" s="7">
        <f t="shared" si="32"/>
        <v>71622</v>
      </c>
      <c r="I128" s="25">
        <f t="shared" si="16"/>
        <v>74.996858638743461</v>
      </c>
    </row>
    <row r="129" spans="1:9" ht="31.5" customHeight="1">
      <c r="A129" s="2" t="s">
        <v>71</v>
      </c>
      <c r="B129" s="8" t="s">
        <v>49</v>
      </c>
      <c r="C129" s="8" t="s">
        <v>69</v>
      </c>
      <c r="D129" s="8" t="s">
        <v>8</v>
      </c>
      <c r="E129" s="8" t="s">
        <v>105</v>
      </c>
      <c r="F129" s="2">
        <v>320</v>
      </c>
      <c r="G129" s="7">
        <f>G130</f>
        <v>95500</v>
      </c>
      <c r="H129" s="7">
        <f>H130</f>
        <v>71622</v>
      </c>
      <c r="I129" s="25">
        <f t="shared" si="16"/>
        <v>74.996858638743461</v>
      </c>
    </row>
    <row r="130" spans="1:9" ht="48" customHeight="1">
      <c r="A130" s="2" t="s">
        <v>72</v>
      </c>
      <c r="B130" s="8" t="s">
        <v>49</v>
      </c>
      <c r="C130" s="8" t="s">
        <v>69</v>
      </c>
      <c r="D130" s="8" t="s">
        <v>8</v>
      </c>
      <c r="E130" s="8" t="s">
        <v>105</v>
      </c>
      <c r="F130" s="2">
        <v>321</v>
      </c>
      <c r="G130" s="7">
        <v>95500</v>
      </c>
      <c r="H130" s="7">
        <v>71622</v>
      </c>
      <c r="I130" s="25">
        <f t="shared" si="16"/>
        <v>74.996858638743461</v>
      </c>
    </row>
    <row r="131" spans="1:9" ht="15.75">
      <c r="A131" s="41" t="s">
        <v>103</v>
      </c>
      <c r="B131" s="42"/>
      <c r="C131" s="42"/>
      <c r="D131" s="42"/>
      <c r="E131" s="42"/>
      <c r="F131" s="43"/>
      <c r="G131" s="6">
        <f>G7</f>
        <v>55070352.439999998</v>
      </c>
      <c r="H131" s="6">
        <f t="shared" ref="H131" si="33">H7</f>
        <v>27131618.739999998</v>
      </c>
      <c r="I131" s="24">
        <f t="shared" si="16"/>
        <v>49.267196482100452</v>
      </c>
    </row>
  </sheetData>
  <mergeCells count="4">
    <mergeCell ref="D1:I1"/>
    <mergeCell ref="A3:I3"/>
    <mergeCell ref="A4:I4"/>
    <mergeCell ref="A131:F131"/>
  </mergeCells>
  <pageMargins left="0.70866141732283472" right="0.19685039370078741" top="0.39370078740157483" bottom="0.39370078740157483" header="0.23622047244094491" footer="0.15748031496062992"/>
  <pageSetup paperSize="9" scale="64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2018-10-24T08:45:44Z</dcterms:modified>
</cp:coreProperties>
</file>