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60" windowWidth="9720" windowHeight="4980" activeTab="0"/>
  </bookViews>
  <sheets>
    <sheet name="Ведом 2018-2020" sheetId="1" r:id="rId1"/>
  </sheets>
  <definedNames/>
  <calcPr fullCalcOnLoad="1"/>
</workbook>
</file>

<file path=xl/sharedStrings.xml><?xml version="1.0" encoding="utf-8"?>
<sst xmlns="http://schemas.openxmlformats.org/spreadsheetml/2006/main" count="717" uniqueCount="184">
  <si>
    <t>Наименование</t>
  </si>
  <si>
    <t>01</t>
  </si>
  <si>
    <t>03</t>
  </si>
  <si>
    <t>04</t>
  </si>
  <si>
    <t>05</t>
  </si>
  <si>
    <t>06</t>
  </si>
  <si>
    <t>09</t>
  </si>
  <si>
    <t>07</t>
  </si>
  <si>
    <t>08</t>
  </si>
  <si>
    <t>02</t>
  </si>
  <si>
    <t>10</t>
  </si>
  <si>
    <t>12</t>
  </si>
  <si>
    <t>11</t>
  </si>
  <si>
    <t>14</t>
  </si>
  <si>
    <t>13</t>
  </si>
  <si>
    <t>3</t>
  </si>
  <si>
    <t>4</t>
  </si>
  <si>
    <t>5</t>
  </si>
  <si>
    <t>6</t>
  </si>
  <si>
    <t>851</t>
  </si>
  <si>
    <t>852</t>
  </si>
  <si>
    <t>611</t>
  </si>
  <si>
    <t>Социальное обеспечение и иные выплаты населению</t>
  </si>
  <si>
    <t>530</t>
  </si>
  <si>
    <t>323</t>
  </si>
  <si>
    <t>Обеспечение деятельности финансовых, налоговых и таможенных  органов и органов финансового (финансово-бюджетного) надзора</t>
  </si>
  <si>
    <t>313</t>
  </si>
  <si>
    <t>Обеспечение сохранности жилых помещений, закрепленных за детьми-сиротами и детьми, оставшихся без попечения родителей</t>
  </si>
  <si>
    <t>321</t>
  </si>
  <si>
    <t>Руководство и управление в сфере установленных функций органов  местного самоуправления</t>
  </si>
  <si>
    <t>Совершенствование системы профилактики правонарушений и усиление борьбы с преступностью</t>
  </si>
  <si>
    <t>Организации дополнительного образования</t>
  </si>
  <si>
    <t>Дворцы и дома культуры</t>
  </si>
  <si>
    <t>Общеобразовательные организации</t>
  </si>
  <si>
    <t>Компенсация части родительской платы за содержание ребенка в образовательных учреждениях, реализующих основную общеобразовательную  программу дошкольного образования</t>
  </si>
  <si>
    <t xml:space="preserve">Обеспечение деятельности главы  муниципального образования </t>
  </si>
  <si>
    <t>ГРБС</t>
  </si>
  <si>
    <t>Осуществление отдельных государственных полномочий Российской Федерации по первичному воинскому учету на территориях, где отсутствуют военные комиссариаты</t>
  </si>
  <si>
    <t>Предоставление мер социальной поддержки работникам образовательных организаций, работающим  в сельских населенных пунктах и  поселках городского типа на территории Брянской области</t>
  </si>
  <si>
    <t>Библиотеки</t>
  </si>
  <si>
    <t>Рз</t>
  </si>
  <si>
    <t>Пр</t>
  </si>
  <si>
    <t>ЦСР</t>
  </si>
  <si>
    <t>ВР</t>
  </si>
  <si>
    <t>Мероприятия по землеустройству и землепользованию</t>
  </si>
  <si>
    <t>121</t>
  </si>
  <si>
    <t>244</t>
  </si>
  <si>
    <t>122</t>
  </si>
  <si>
    <t>02 0 32 51180</t>
  </si>
  <si>
    <t>03 0 15 14770</t>
  </si>
  <si>
    <t>03 0 12 14780</t>
  </si>
  <si>
    <t>01 0 34 16710</t>
  </si>
  <si>
    <t>129</t>
  </si>
  <si>
    <t>Бюджетные инвестиции в объекты капитального строительства муниципальной собственности</t>
  </si>
  <si>
    <t>414</t>
  </si>
  <si>
    <t>Обеспечение сохранности автомобильных дорог местного значения и условий безопасного движения по ним</t>
  </si>
  <si>
    <t>612</t>
  </si>
  <si>
    <t>853</t>
  </si>
  <si>
    <t>243</t>
  </si>
  <si>
    <t>Мероприятия по проведению оздоровительной компании детей</t>
  </si>
  <si>
    <t>03 0 13 14790</t>
  </si>
  <si>
    <t xml:space="preserve">Софинансирование объектов капитальных вложений муниципальной собственности </t>
  </si>
  <si>
    <t>Софинансирование объектов капитальных вложений муниципальной собственности</t>
  </si>
  <si>
    <t>Информационное обеспечение деятельности органов местного самоуправления Суражского района района</t>
  </si>
  <si>
    <t>8</t>
  </si>
  <si>
    <t>01 0 11 80040</t>
  </si>
  <si>
    <t>70 0 00 83030</t>
  </si>
  <si>
    <t>01 0 33 80700</t>
  </si>
  <si>
    <t>Единые дежурно- диспетчерские службы</t>
  </si>
  <si>
    <t>01 0 21 81130</t>
  </si>
  <si>
    <t>01 0 21 81180</t>
  </si>
  <si>
    <t>01 0 23 81610</t>
  </si>
  <si>
    <t>01 0 71 80910</t>
  </si>
  <si>
    <t>Мероприятия в сфере коммунального хозяйства</t>
  </si>
  <si>
    <t>01 0 37 81740</t>
  </si>
  <si>
    <t>01 0 32 81740</t>
  </si>
  <si>
    <t>01 0 12 80320</t>
  </si>
  <si>
    <t xml:space="preserve">Мероприятия по работе с семьей, детьми и молодежью </t>
  </si>
  <si>
    <t>01 0 26 82360</t>
  </si>
  <si>
    <t>Мероприятия в сфере социальной и демографической политики</t>
  </si>
  <si>
    <t>01 0 26 82470</t>
  </si>
  <si>
    <t>01 0 18 80450</t>
  </si>
  <si>
    <t>01 0 18 80480</t>
  </si>
  <si>
    <t>Учреждения, обеспечивающие деятельность органов местного самоуправления и муниципальных учреждений</t>
  </si>
  <si>
    <t>01 0 17 80720</t>
  </si>
  <si>
    <t>Мероприятия по развитию физической культуры и спорта</t>
  </si>
  <si>
    <t>01 0 40 82300</t>
  </si>
  <si>
    <t>02 0 11 80040</t>
  </si>
  <si>
    <t>70 0 00 80040</t>
  </si>
  <si>
    <t>03 0 12 80300</t>
  </si>
  <si>
    <t>Дошкольные образовательные организации</t>
  </si>
  <si>
    <t>03 0 12 80310</t>
  </si>
  <si>
    <t>03 0 11 80720</t>
  </si>
  <si>
    <t>70 0 00 80010</t>
  </si>
  <si>
    <t>сумма</t>
  </si>
  <si>
    <t>01 0 37 L5670</t>
  </si>
  <si>
    <t>01 0 32 L5670</t>
  </si>
  <si>
    <t>01 0 40 L4950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</si>
  <si>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родителям)</t>
  </si>
  <si>
    <t>01 0 34 16723</t>
  </si>
  <si>
    <t>7</t>
  </si>
  <si>
    <t>9</t>
  </si>
  <si>
    <t>04 0 11 80040</t>
  </si>
  <si>
    <t>04 0 71 80910</t>
  </si>
  <si>
    <t>03 0 12 80320</t>
  </si>
  <si>
    <t>01 0 32 11270</t>
  </si>
  <si>
    <t>01 0 91 11270</t>
  </si>
  <si>
    <t>уточнение май</t>
  </si>
  <si>
    <t>Поддержка отрасли Культура</t>
  </si>
  <si>
    <t>Отдельные мероприятия по развитию спорта</t>
  </si>
  <si>
    <t>уточнение сентябрь</t>
  </si>
  <si>
    <t>01 0 12 80300</t>
  </si>
  <si>
    <t xml:space="preserve"> Дошкольные образовательные организации</t>
  </si>
  <si>
    <t>01 0 19 L1590</t>
  </si>
  <si>
    <t xml:space="preserve"> 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</si>
  <si>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уточнение год</t>
  </si>
  <si>
    <t>01 0 34 83410</t>
  </si>
  <si>
    <t>01 0 32S1270</t>
  </si>
  <si>
    <t>01 0 37S1270</t>
  </si>
  <si>
    <t>01 0 38 15870</t>
  </si>
  <si>
    <t>Софинанситрование на обустройство детского игрового городка</t>
  </si>
  <si>
    <t>01 0 38 S5870</t>
  </si>
  <si>
    <t>Отдельные мероприятия по развитию образования</t>
  </si>
  <si>
    <t>03 0 12 14820</t>
  </si>
  <si>
    <t>Реализация полномочий администрации Суражского муниципального района на 2018-2020 годы</t>
  </si>
  <si>
    <t>Управление муниципальными финансами Суражского района на 2018-2020 годы</t>
  </si>
  <si>
    <t>Непрограммные мероприятия</t>
  </si>
  <si>
    <t>Управление муниципальной собственностью Суражского найона на 2018-2020 годы</t>
  </si>
  <si>
    <t>Развитие образования Суражского района на 2018-2020 годы</t>
  </si>
  <si>
    <t>Итого по программе</t>
  </si>
  <si>
    <t>Перераспределение ассигнований   с целью уточнения ВР</t>
  </si>
  <si>
    <t>Перераспределение ассигнований в связи с экономией</t>
  </si>
  <si>
    <t>Увеличение ассгнований  на осуществление дорожной деятельности в отнош автом.дорог</t>
  </si>
  <si>
    <t>Подключ. автоматизир. рабочих мест</t>
  </si>
  <si>
    <t>Увеличение ассигнований ао воинскому учету (ср.обл.бюджета)</t>
  </si>
  <si>
    <t>На проведение мероприятий по спорту</t>
  </si>
  <si>
    <t>132 000р. -софинанс по отрасли культура</t>
  </si>
  <si>
    <t>Уменьшение ассигнований,,средства областного бюджета</t>
  </si>
  <si>
    <t>Уменьшение ассигнований,средства областного бюджета</t>
  </si>
  <si>
    <t>Увеличение асигнованийиз средств обл.бюдж на строит.детского сада</t>
  </si>
  <si>
    <t>50 000 р-перераспределение ассигнований   с целью уточнения ВР,28 658,24р -средства обл бюджета по газификации н.п.Садовая  ,</t>
  </si>
  <si>
    <t>776185,60р.средства областного бюджюпо водоснабжн.п.Влазовичи, 123 499,89р. - ср.местного бюдж софинансир. по водоснабжн.п.Влазовичи</t>
  </si>
  <si>
    <t>Софинан по водоснаб н.р..Андреевка,</t>
  </si>
  <si>
    <t>ср.местного бюдж софинансир. по водоснабжн.п.Влазовичи</t>
  </si>
  <si>
    <t xml:space="preserve">  софинансирование по водоснабж н.п.Андреевка ср.местного бюдж</t>
  </si>
  <si>
    <t>Перераспределение ассигнований с целью уточнения ЦС</t>
  </si>
  <si>
    <t>Ср.местного бюдж. На обеспечение сохранности автомоб дорог</t>
  </si>
  <si>
    <t>Межевание участков</t>
  </si>
  <si>
    <t>средства обл.бюджета</t>
  </si>
  <si>
    <t>ср.ва обл.бюдж</t>
  </si>
  <si>
    <t>перераспред. ассигнований   с целью уточнения ВР</t>
  </si>
  <si>
    <t xml:space="preserve"> 6 583 659,50р на оплту труда педработникам,250 811,17 на оплату коммунальных услуг</t>
  </si>
  <si>
    <t>На оплату коммунальных услуг</t>
  </si>
  <si>
    <t>1</t>
  </si>
  <si>
    <t>Сумма</t>
  </si>
  <si>
    <t>Благоустройство детского игрового городка</t>
  </si>
  <si>
    <t>01 0 11 80020</t>
  </si>
  <si>
    <t>Обеспечение деятельности главы местной админис трации (исполнительно-распорядительного органа муниципального образования)</t>
  </si>
  <si>
    <t>831</t>
  </si>
  <si>
    <t>111</t>
  </si>
  <si>
    <t>119</t>
  </si>
  <si>
    <t>Компенсация транспортным организациям части потерь в доходах и (или) возмещение затрат, возникающих в результате регулирования  тарифов на перевозку пассажиров пассажирским транспортом по муниципальным маршрутам регулярных перевозок</t>
  </si>
  <si>
    <t>01 0 36 81630</t>
  </si>
  <si>
    <t>811</t>
  </si>
  <si>
    <t>Увеличение ассгнований</t>
  </si>
  <si>
    <t xml:space="preserve">Выплата муниципальных пенсий </t>
  </si>
  <si>
    <t>01 0 42 82450</t>
  </si>
  <si>
    <t>Уменьшение ассигнований</t>
  </si>
  <si>
    <t>Выплата единовременного пособия при всех формах устройства детей, лишенных родительского попечения, в семью</t>
  </si>
  <si>
    <t>01 0 35 52600</t>
  </si>
  <si>
    <t>Поддержка мер по обеспечению сбалансированности бюджетов поселений</t>
  </si>
  <si>
    <t>02 0 16 83020</t>
  </si>
  <si>
    <t>512</t>
  </si>
  <si>
    <t>Обеспечение деятельности руководителя контрольно-счетного органа муниципального образования и его заместителей</t>
  </si>
  <si>
    <t>70 0 00 80050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</si>
  <si>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</t>
  </si>
  <si>
    <t>70 0 00 84200</t>
  </si>
  <si>
    <t>Перераспределение ассигнований</t>
  </si>
  <si>
    <t>01 0 11 80710</t>
  </si>
  <si>
    <t>Многофункциональный центр предоставления государственных и муниципальных услуг в Суражском районе</t>
  </si>
  <si>
    <t>01 0 43 15310</t>
  </si>
  <si>
    <t>Расходы на подключение автоматизированных рабочих мест к автоматизированной системе государственного банка данных о детях. оставшихся без попечения родителей в Брянской области. и аттестацию рабочих мест</t>
  </si>
  <si>
    <t xml:space="preserve">Перераспределение ассигнований </t>
  </si>
  <si>
    <t>27 400р.увеличение ассигнование, 52 300р.-перераспред. ассигнований   с целью уточнения ВР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</si>
</sst>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&quot;р.&quot;"/>
    <numFmt numFmtId="186" formatCode="0.0"/>
  </numFmts>
  <fonts count="56">
    <font>
      <sz val="10"/>
      <name val="Arial"/>
      <family val="0"/>
    </font>
    <font>
      <sz val="10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b/>
      <sz val="10"/>
      <color indexed="8"/>
      <name val="Arial CYR"/>
      <family val="2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b/>
      <sz val="10"/>
      <color rgb="FF000000"/>
      <name val="Arial CYR"/>
      <family val="2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  <font>
      <sz val="9"/>
      <color rgb="FF00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4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0" borderId="1">
      <alignment vertical="top" wrapText="1"/>
      <protection/>
    </xf>
    <xf numFmtId="0" fontId="35" fillId="0" borderId="1">
      <alignment vertical="top" wrapText="1"/>
      <protection/>
    </xf>
    <xf numFmtId="1" fontId="36" fillId="0" borderId="1">
      <alignment horizontal="center" vertical="top" shrinkToFit="1"/>
      <protection/>
    </xf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7" fillId="33" borderId="2" applyNumberFormat="0" applyAlignment="0" applyProtection="0"/>
    <xf numFmtId="0" fontId="38" fillId="34" borderId="3" applyNumberFormat="0" applyAlignment="0" applyProtection="0"/>
    <xf numFmtId="0" fontId="39" fillId="34" borderId="2" applyNumberFormat="0" applyAlignment="0" applyProtection="0"/>
    <xf numFmtId="0" fontId="4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35" borderId="8" applyNumberFormat="0" applyAlignment="0" applyProtection="0"/>
    <xf numFmtId="0" fontId="46" fillId="0" borderId="0" applyNumberFormat="0" applyFill="0" applyBorder="0" applyAlignment="0" applyProtection="0"/>
    <xf numFmtId="0" fontId="47" fillId="36" borderId="0" applyNumberFormat="0" applyBorder="0" applyAlignment="0" applyProtection="0"/>
    <xf numFmtId="0" fontId="1" fillId="37" borderId="0">
      <alignment/>
      <protection/>
    </xf>
    <xf numFmtId="0" fontId="48" fillId="0" borderId="0" applyNumberFormat="0" applyFill="0" applyBorder="0" applyAlignment="0" applyProtection="0"/>
    <xf numFmtId="0" fontId="49" fillId="38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9" borderId="9" applyNumberFormat="0" applyFont="0" applyAlignment="0" applyProtection="0"/>
    <xf numFmtId="0" fontId="32" fillId="39" borderId="9" applyNumberFormat="0" applyFont="0" applyAlignment="0" applyProtection="0"/>
    <xf numFmtId="9" fontId="0" fillId="0" borderId="0" applyFont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40" borderId="0" applyNumberFormat="0" applyBorder="0" applyAlignment="0" applyProtection="0"/>
  </cellStyleXfs>
  <cellXfs count="77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2" fillId="0" borderId="11" xfId="0" applyFont="1" applyFill="1" applyBorder="1" applyAlignment="1">
      <alignment horizontal="left" vertical="justify"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/>
    </xf>
    <xf numFmtId="2" fontId="3" fillId="0" borderId="0" xfId="0" applyNumberFormat="1" applyFont="1" applyFill="1" applyAlignment="1">
      <alignment horizontal="right" vertical="top"/>
    </xf>
    <xf numFmtId="0" fontId="3" fillId="0" borderId="12" xfId="0" applyFont="1" applyFill="1" applyBorder="1" applyAlignment="1">
      <alignment horizontal="left" vertical="justify"/>
    </xf>
    <xf numFmtId="0" fontId="3" fillId="0" borderId="12" xfId="0" applyFont="1" applyFill="1" applyBorder="1" applyAlignment="1">
      <alignment/>
    </xf>
    <xf numFmtId="0" fontId="2" fillId="0" borderId="12" xfId="0" applyFont="1" applyFill="1" applyBorder="1" applyAlignment="1">
      <alignment horizontal="center" vertical="justify" wrapText="1"/>
    </xf>
    <xf numFmtId="0" fontId="3" fillId="0" borderId="12" xfId="0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4" fontId="2" fillId="0" borderId="12" xfId="0" applyNumberFormat="1" applyFont="1" applyFill="1" applyBorder="1" applyAlignment="1">
      <alignment horizontal="right" vertical="top"/>
    </xf>
    <xf numFmtId="0" fontId="3" fillId="0" borderId="12" xfId="0" applyFont="1" applyFill="1" applyBorder="1" applyAlignment="1">
      <alignment horizontal="left" vertical="justify" wrapText="1"/>
    </xf>
    <xf numFmtId="4" fontId="3" fillId="0" borderId="12" xfId="0" applyNumberFormat="1" applyFont="1" applyFill="1" applyBorder="1" applyAlignment="1">
      <alignment horizontal="right" vertical="top"/>
    </xf>
    <xf numFmtId="49" fontId="4" fillId="0" borderId="12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/>
    </xf>
    <xf numFmtId="0" fontId="3" fillId="0" borderId="12" xfId="0" applyFont="1" applyFill="1" applyBorder="1" applyAlignment="1">
      <alignment horizontal="center" vertical="justify" wrapText="1"/>
    </xf>
    <xf numFmtId="49" fontId="3" fillId="0" borderId="12" xfId="0" applyNumberFormat="1" applyFont="1" applyFill="1" applyBorder="1" applyAlignment="1">
      <alignment horizontal="center" vertical="justify" wrapText="1"/>
    </xf>
    <xf numFmtId="49" fontId="6" fillId="0" borderId="12" xfId="0" applyNumberFormat="1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left" vertical="justify" wrapText="1"/>
    </xf>
    <xf numFmtId="0" fontId="3" fillId="0" borderId="13" xfId="0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0" fontId="54" fillId="0" borderId="12" xfId="0" applyFont="1" applyBorder="1" applyAlignment="1">
      <alignment horizontal="left" vertical="justify" wrapText="1"/>
    </xf>
    <xf numFmtId="0" fontId="54" fillId="0" borderId="0" xfId="0" applyFont="1" applyAlignment="1">
      <alignment horizontal="left" vertical="justify" wrapText="1"/>
    </xf>
    <xf numFmtId="49" fontId="4" fillId="0" borderId="14" xfId="0" applyNumberFormat="1" applyFont="1" applyFill="1" applyBorder="1" applyAlignment="1">
      <alignment horizontal="center" vertical="top" wrapText="1"/>
    </xf>
    <xf numFmtId="0" fontId="54" fillId="0" borderId="15" xfId="0" applyFont="1" applyFill="1" applyBorder="1" applyAlignment="1">
      <alignment horizontal="left" vertical="justify" wrapText="1"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 vertical="justify"/>
    </xf>
    <xf numFmtId="0" fontId="7" fillId="0" borderId="12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justify" wrapText="1"/>
    </xf>
    <xf numFmtId="4" fontId="7" fillId="0" borderId="12" xfId="0" applyNumberFormat="1" applyFont="1" applyFill="1" applyBorder="1" applyAlignment="1">
      <alignment horizontal="right" vertical="justify"/>
    </xf>
    <xf numFmtId="4" fontId="4" fillId="0" borderId="12" xfId="0" applyNumberFormat="1" applyFont="1" applyFill="1" applyBorder="1" applyAlignment="1">
      <alignment horizontal="right" vertical="top"/>
    </xf>
    <xf numFmtId="0" fontId="7" fillId="0" borderId="12" xfId="0" applyFont="1" applyFill="1" applyBorder="1" applyAlignment="1">
      <alignment horizontal="left" vertical="distributed" wrapText="1"/>
    </xf>
    <xf numFmtId="49" fontId="7" fillId="0" borderId="12" xfId="0" applyNumberFormat="1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1" fontId="36" fillId="0" borderId="1" xfId="43" applyNumberFormat="1" applyFont="1" applyProtection="1">
      <alignment horizontal="center" vertical="top" shrinkToFit="1"/>
      <protection/>
    </xf>
    <xf numFmtId="1" fontId="55" fillId="0" borderId="1" xfId="43" applyNumberFormat="1" applyFont="1" applyProtection="1">
      <alignment horizontal="center" vertical="top" shrinkToFit="1"/>
      <protection/>
    </xf>
    <xf numFmtId="0" fontId="54" fillId="0" borderId="1" xfId="41" applyNumberFormat="1" applyFont="1" applyAlignment="1" applyProtection="1">
      <alignment vertical="top" wrapText="1"/>
      <protection/>
    </xf>
    <xf numFmtId="0" fontId="3" fillId="0" borderId="16" xfId="0" applyFont="1" applyFill="1" applyBorder="1" applyAlignment="1">
      <alignment horizontal="center" vertical="top" wrapText="1"/>
    </xf>
    <xf numFmtId="4" fontId="3" fillId="0" borderId="17" xfId="0" applyNumberFormat="1" applyFont="1" applyFill="1" applyBorder="1" applyAlignment="1">
      <alignment horizontal="right" vertical="top"/>
    </xf>
    <xf numFmtId="4" fontId="4" fillId="0" borderId="17" xfId="0" applyNumberFormat="1" applyFont="1" applyFill="1" applyBorder="1" applyAlignment="1">
      <alignment horizontal="right" vertical="top"/>
    </xf>
    <xf numFmtId="0" fontId="4" fillId="0" borderId="18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3" fillId="0" borderId="12" xfId="0" applyFont="1" applyFill="1" applyBorder="1" applyAlignment="1">
      <alignment horizontal="justify" vertical="top"/>
    </xf>
    <xf numFmtId="0" fontId="54" fillId="0" borderId="12" xfId="0" applyNumberFormat="1" applyFont="1" applyFill="1" applyBorder="1" applyAlignment="1">
      <alignment horizontal="left" vertical="center" wrapText="1"/>
    </xf>
    <xf numFmtId="49" fontId="3" fillId="41" borderId="12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8" xfId="0" applyFont="1" applyFill="1" applyBorder="1" applyAlignment="1">
      <alignment/>
    </xf>
    <xf numFmtId="0" fontId="3" fillId="0" borderId="12" xfId="0" applyNumberFormat="1" applyFont="1" applyFill="1" applyBorder="1" applyAlignment="1">
      <alignment horizontal="justify" vertical="top"/>
    </xf>
    <xf numFmtId="3" fontId="3" fillId="0" borderId="12" xfId="0" applyNumberFormat="1" applyFont="1" applyFill="1" applyBorder="1" applyAlignment="1">
      <alignment horizontal="justify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Alignment="1">
      <alignment vertical="justify"/>
    </xf>
    <xf numFmtId="0" fontId="5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 vertical="top"/>
    </xf>
    <xf numFmtId="0" fontId="3" fillId="0" borderId="0" xfId="0" applyFont="1" applyAlignment="1">
      <alignment horizontal="justify" vertical="top"/>
    </xf>
    <xf numFmtId="0" fontId="54" fillId="0" borderId="12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/>
    </xf>
    <xf numFmtId="0" fontId="54" fillId="0" borderId="12" xfId="0" applyFont="1" applyBorder="1" applyAlignment="1">
      <alignment horizontal="left" vertical="top" wrapText="1"/>
    </xf>
    <xf numFmtId="0" fontId="54" fillId="0" borderId="12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49" fontId="2" fillId="0" borderId="17" xfId="0" applyNumberFormat="1" applyFont="1" applyFill="1" applyBorder="1" applyAlignment="1">
      <alignment horizontal="left" vertical="top" wrapText="1"/>
    </xf>
    <xf numFmtId="0" fontId="2" fillId="18" borderId="16" xfId="0" applyFont="1" applyFill="1" applyBorder="1" applyAlignment="1">
      <alignment horizontal="center" vertical="top" wrapText="1"/>
    </xf>
    <xf numFmtId="0" fontId="2" fillId="18" borderId="17" xfId="0" applyFont="1" applyFill="1" applyBorder="1" applyAlignment="1">
      <alignment horizontal="center" vertical="top" wrapText="1"/>
    </xf>
    <xf numFmtId="0" fontId="2" fillId="18" borderId="18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distributed"/>
    </xf>
    <xf numFmtId="4" fontId="8" fillId="18" borderId="16" xfId="0" applyNumberFormat="1" applyFont="1" applyFill="1" applyBorder="1" applyAlignment="1">
      <alignment horizontal="center" vertical="top"/>
    </xf>
    <xf numFmtId="4" fontId="8" fillId="18" borderId="17" xfId="0" applyNumberFormat="1" applyFont="1" applyFill="1" applyBorder="1" applyAlignment="1">
      <alignment horizontal="center" vertical="top"/>
    </xf>
    <xf numFmtId="4" fontId="8" fillId="18" borderId="18" xfId="0" applyNumberFormat="1" applyFont="1" applyFill="1" applyBorder="1" applyAlignment="1">
      <alignment horizontal="center" vertical="top"/>
    </xf>
    <xf numFmtId="0" fontId="8" fillId="18" borderId="16" xfId="0" applyFont="1" applyFill="1" applyBorder="1" applyAlignment="1">
      <alignment horizontal="center" vertical="top" wrapText="1"/>
    </xf>
    <xf numFmtId="0" fontId="8" fillId="18" borderId="17" xfId="0" applyFont="1" applyFill="1" applyBorder="1" applyAlignment="1">
      <alignment horizontal="center" vertical="top" wrapText="1"/>
    </xf>
    <xf numFmtId="0" fontId="8" fillId="18" borderId="18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left" vertical="top" wrapText="1"/>
    </xf>
  </cellXfs>
  <cellStyles count="6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xl33" xfId="41"/>
    <cellStyle name="xl34" xfId="42"/>
    <cellStyle name="xl35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Hyperlink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ейтральный" xfId="63"/>
    <cellStyle name="Обычный 2" xfId="64"/>
    <cellStyle name="Followed Hyperlink" xfId="65"/>
    <cellStyle name="Плохой" xfId="66"/>
    <cellStyle name="Пояснение" xfId="67"/>
    <cellStyle name="Примечание" xfId="68"/>
    <cellStyle name="Примечание 2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Хороший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27"/>
  <sheetViews>
    <sheetView tabSelected="1" zoomScale="110" zoomScaleNormal="110" zoomScalePageLayoutView="0" workbookViewId="0" topLeftCell="A118">
      <selection activeCell="C49" sqref="C49"/>
    </sheetView>
  </sheetViews>
  <sheetFormatPr defaultColWidth="9.140625" defaultRowHeight="12.75"/>
  <cols>
    <col min="1" max="1" width="4.57421875" style="29" customWidth="1"/>
    <col min="2" max="2" width="14.00390625" style="31" customWidth="1"/>
    <col min="3" max="3" width="33.28125" style="32" customWidth="1"/>
    <col min="4" max="4" width="6.7109375" style="30" customWidth="1"/>
    <col min="5" max="6" width="6.00390625" style="30" customWidth="1"/>
    <col min="7" max="7" width="18.8515625" style="6" hidden="1" customWidth="1"/>
    <col min="8" max="8" width="13.28125" style="6" hidden="1" customWidth="1"/>
    <col min="9" max="9" width="14.140625" style="6" hidden="1" customWidth="1"/>
    <col min="10" max="10" width="14.00390625" style="6" hidden="1" customWidth="1"/>
    <col min="11" max="11" width="14.57421875" style="6" hidden="1" customWidth="1"/>
    <col min="12" max="12" width="17.28125" style="6" hidden="1" customWidth="1"/>
    <col min="13" max="13" width="0.13671875" style="1" hidden="1" customWidth="1"/>
    <col min="14" max="14" width="11.28125" style="1" hidden="1" customWidth="1"/>
    <col min="15" max="15" width="2.421875" style="1" hidden="1" customWidth="1"/>
    <col min="16" max="16" width="1.421875" style="6" hidden="1" customWidth="1"/>
    <col min="17" max="17" width="0.13671875" style="6" hidden="1" customWidth="1"/>
    <col min="18" max="18" width="12.421875" style="6" hidden="1" customWidth="1"/>
    <col min="19" max="19" width="13.00390625" style="6" hidden="1" customWidth="1"/>
    <col min="20" max="20" width="17.421875" style="6" hidden="1" customWidth="1"/>
    <col min="21" max="21" width="13.421875" style="6" hidden="1" customWidth="1"/>
    <col min="22" max="22" width="11.140625" style="6" customWidth="1"/>
    <col min="23" max="23" width="10.57421875" style="6" hidden="1" customWidth="1"/>
    <col min="24" max="24" width="9.8515625" style="6" hidden="1" customWidth="1"/>
    <col min="25" max="25" width="20.140625" style="29" customWidth="1"/>
    <col min="26" max="26" width="9.140625" style="1" customWidth="1"/>
    <col min="27" max="27" width="12.8515625" style="1" bestFit="1" customWidth="1"/>
    <col min="28" max="29" width="9.140625" style="1" customWidth="1"/>
    <col min="30" max="30" width="34.7109375" style="1" customWidth="1"/>
    <col min="31" max="16384" width="9.140625" style="1" customWidth="1"/>
  </cols>
  <sheetData>
    <row r="1" spans="1:24" ht="12">
      <c r="A1" s="1"/>
      <c r="B1" s="1"/>
      <c r="C1" s="69"/>
      <c r="D1" s="69"/>
      <c r="E1" s="69"/>
      <c r="F1" s="69"/>
      <c r="G1" s="69"/>
      <c r="H1" s="69"/>
      <c r="I1" s="69"/>
      <c r="J1" s="69"/>
      <c r="K1" s="69"/>
      <c r="L1" s="69"/>
      <c r="P1" s="1"/>
      <c r="Q1" s="1"/>
      <c r="R1" s="1"/>
      <c r="S1" s="1"/>
      <c r="T1" s="1"/>
      <c r="U1" s="1"/>
      <c r="V1" s="1"/>
      <c r="W1" s="1"/>
      <c r="X1" s="1"/>
    </row>
    <row r="2" spans="1:6" ht="12">
      <c r="A2" s="3"/>
      <c r="B2" s="4"/>
      <c r="C2" s="2"/>
      <c r="D2" s="3"/>
      <c r="E2" s="3"/>
      <c r="F2" s="5"/>
    </row>
    <row r="3" spans="1:25" ht="24">
      <c r="A3" s="10" t="s">
        <v>36</v>
      </c>
      <c r="B3" s="13" t="s">
        <v>42</v>
      </c>
      <c r="C3" s="9" t="s">
        <v>0</v>
      </c>
      <c r="D3" s="13" t="s">
        <v>40</v>
      </c>
      <c r="E3" s="13" t="s">
        <v>41</v>
      </c>
      <c r="F3" s="13" t="s">
        <v>43</v>
      </c>
      <c r="G3" s="58" t="s">
        <v>94</v>
      </c>
      <c r="H3" s="58" t="s">
        <v>94</v>
      </c>
      <c r="I3" s="58" t="s">
        <v>94</v>
      </c>
      <c r="J3" s="58" t="s">
        <v>94</v>
      </c>
      <c r="K3" s="58" t="s">
        <v>94</v>
      </c>
      <c r="L3" s="58" t="s">
        <v>94</v>
      </c>
      <c r="M3" s="58" t="s">
        <v>94</v>
      </c>
      <c r="N3" s="58" t="s">
        <v>94</v>
      </c>
      <c r="O3" s="58" t="s">
        <v>94</v>
      </c>
      <c r="P3" s="58" t="s">
        <v>107</v>
      </c>
      <c r="Q3" s="58" t="s">
        <v>107</v>
      </c>
      <c r="R3" s="58" t="s">
        <v>107</v>
      </c>
      <c r="S3" s="58" t="s">
        <v>110</v>
      </c>
      <c r="T3" s="58" t="s">
        <v>110</v>
      </c>
      <c r="U3" s="58" t="s">
        <v>115</v>
      </c>
      <c r="V3" s="58" t="s">
        <v>154</v>
      </c>
      <c r="W3" s="58"/>
      <c r="X3" s="58"/>
      <c r="Y3" s="57"/>
    </row>
    <row r="4" spans="1:25" ht="12">
      <c r="A4" s="10">
        <v>2</v>
      </c>
      <c r="B4" s="13" t="s">
        <v>153</v>
      </c>
      <c r="C4" s="9">
        <v>2</v>
      </c>
      <c r="D4" s="13" t="s">
        <v>15</v>
      </c>
      <c r="E4" s="13" t="s">
        <v>16</v>
      </c>
      <c r="F4" s="13" t="s">
        <v>17</v>
      </c>
      <c r="G4" s="13" t="s">
        <v>100</v>
      </c>
      <c r="H4" s="13" t="s">
        <v>64</v>
      </c>
      <c r="I4" s="13" t="s">
        <v>101</v>
      </c>
      <c r="J4" s="13" t="s">
        <v>10</v>
      </c>
      <c r="K4" s="13" t="s">
        <v>64</v>
      </c>
      <c r="L4" s="13" t="s">
        <v>101</v>
      </c>
      <c r="M4" s="56"/>
      <c r="N4" s="56"/>
      <c r="O4" s="56"/>
      <c r="P4" s="13" t="s">
        <v>64</v>
      </c>
      <c r="Q4" s="13" t="s">
        <v>101</v>
      </c>
      <c r="R4" s="13" t="s">
        <v>12</v>
      </c>
      <c r="S4" s="13" t="s">
        <v>11</v>
      </c>
      <c r="T4" s="13" t="s">
        <v>64</v>
      </c>
      <c r="U4" s="13" t="s">
        <v>11</v>
      </c>
      <c r="V4" s="13" t="s">
        <v>18</v>
      </c>
      <c r="W4" s="13" t="s">
        <v>100</v>
      </c>
      <c r="X4" s="13" t="s">
        <v>100</v>
      </c>
      <c r="Y4" s="57">
        <v>7</v>
      </c>
    </row>
    <row r="5" spans="1:25" ht="12.75">
      <c r="A5" s="70" t="s">
        <v>124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2"/>
    </row>
    <row r="6" spans="1:30" ht="48">
      <c r="A6" s="10">
        <v>841</v>
      </c>
      <c r="B6" s="17" t="s">
        <v>156</v>
      </c>
      <c r="C6" s="15" t="s">
        <v>157</v>
      </c>
      <c r="D6" s="11" t="s">
        <v>1</v>
      </c>
      <c r="E6" s="11" t="s">
        <v>3</v>
      </c>
      <c r="F6" s="11" t="s">
        <v>45</v>
      </c>
      <c r="G6" s="16">
        <v>9064</v>
      </c>
      <c r="H6" s="16">
        <v>9064</v>
      </c>
      <c r="I6" s="16">
        <v>9064</v>
      </c>
      <c r="J6" s="16">
        <v>9064</v>
      </c>
      <c r="K6" s="16">
        <v>9064</v>
      </c>
      <c r="L6" s="16">
        <v>9064</v>
      </c>
      <c r="M6" s="36">
        <f>J6-G6</f>
        <v>0</v>
      </c>
      <c r="N6" s="36">
        <f>K6-H6</f>
        <v>0</v>
      </c>
      <c r="O6" s="36">
        <f>L6-I6</f>
        <v>0</v>
      </c>
      <c r="P6" s="16">
        <v>9064</v>
      </c>
      <c r="Q6" s="16">
        <v>9064</v>
      </c>
      <c r="R6" s="16">
        <v>9064</v>
      </c>
      <c r="S6" s="16">
        <v>9064</v>
      </c>
      <c r="T6" s="16">
        <v>9064</v>
      </c>
      <c r="U6" s="16"/>
      <c r="V6" s="16">
        <v>-30801.25</v>
      </c>
      <c r="W6" s="16">
        <f>P6-K6</f>
        <v>0</v>
      </c>
      <c r="X6" s="16">
        <f>Q6-L6</f>
        <v>0</v>
      </c>
      <c r="Y6" s="60" t="s">
        <v>131</v>
      </c>
      <c r="AB6" s="55"/>
      <c r="AC6" s="55"/>
      <c r="AD6" s="55"/>
    </row>
    <row r="7" spans="1:30" ht="48">
      <c r="A7" s="10">
        <v>841</v>
      </c>
      <c r="B7" s="17" t="s">
        <v>156</v>
      </c>
      <c r="C7" s="15" t="s">
        <v>157</v>
      </c>
      <c r="D7" s="11" t="s">
        <v>1</v>
      </c>
      <c r="E7" s="11" t="s">
        <v>3</v>
      </c>
      <c r="F7" s="11" t="s">
        <v>52</v>
      </c>
      <c r="G7" s="16"/>
      <c r="H7" s="16"/>
      <c r="I7" s="16"/>
      <c r="J7" s="16"/>
      <c r="K7" s="16"/>
      <c r="L7" s="16"/>
      <c r="M7" s="36"/>
      <c r="N7" s="36"/>
      <c r="O7" s="36"/>
      <c r="P7" s="16"/>
      <c r="Q7" s="16"/>
      <c r="R7" s="16"/>
      <c r="S7" s="16"/>
      <c r="T7" s="16"/>
      <c r="U7" s="16"/>
      <c r="V7" s="16">
        <v>-15263.76</v>
      </c>
      <c r="W7" s="16"/>
      <c r="X7" s="16"/>
      <c r="Y7" s="60" t="s">
        <v>131</v>
      </c>
      <c r="AB7" s="55"/>
      <c r="AC7" s="55"/>
      <c r="AD7" s="55"/>
    </row>
    <row r="8" spans="1:30" ht="36">
      <c r="A8" s="10">
        <v>841</v>
      </c>
      <c r="B8" s="17" t="s">
        <v>65</v>
      </c>
      <c r="C8" s="15" t="s">
        <v>29</v>
      </c>
      <c r="D8" s="11" t="s">
        <v>1</v>
      </c>
      <c r="E8" s="11" t="s">
        <v>3</v>
      </c>
      <c r="F8" s="11" t="s">
        <v>45</v>
      </c>
      <c r="G8" s="16"/>
      <c r="H8" s="16"/>
      <c r="I8" s="16"/>
      <c r="J8" s="16"/>
      <c r="K8" s="16"/>
      <c r="L8" s="16"/>
      <c r="M8" s="36"/>
      <c r="N8" s="36"/>
      <c r="O8" s="36"/>
      <c r="P8" s="16"/>
      <c r="Q8" s="16"/>
      <c r="R8" s="16"/>
      <c r="S8" s="16"/>
      <c r="T8" s="16"/>
      <c r="U8" s="16"/>
      <c r="V8" s="16">
        <v>-575357.05</v>
      </c>
      <c r="W8" s="16"/>
      <c r="X8" s="16"/>
      <c r="Y8" s="60" t="s">
        <v>131</v>
      </c>
      <c r="AB8" s="55"/>
      <c r="AC8" s="55"/>
      <c r="AD8" s="55"/>
    </row>
    <row r="9" spans="1:30" ht="36">
      <c r="A9" s="10">
        <v>841</v>
      </c>
      <c r="B9" s="17" t="s">
        <v>65</v>
      </c>
      <c r="C9" s="15" t="s">
        <v>29</v>
      </c>
      <c r="D9" s="11" t="s">
        <v>1</v>
      </c>
      <c r="E9" s="11" t="s">
        <v>3</v>
      </c>
      <c r="F9" s="11" t="s">
        <v>47</v>
      </c>
      <c r="G9" s="16"/>
      <c r="H9" s="16"/>
      <c r="I9" s="16"/>
      <c r="J9" s="16"/>
      <c r="K9" s="16"/>
      <c r="L9" s="16"/>
      <c r="M9" s="36"/>
      <c r="N9" s="36"/>
      <c r="O9" s="36"/>
      <c r="P9" s="16"/>
      <c r="Q9" s="16"/>
      <c r="R9" s="16"/>
      <c r="S9" s="16"/>
      <c r="T9" s="16"/>
      <c r="U9" s="16"/>
      <c r="V9" s="16">
        <v>-349</v>
      </c>
      <c r="W9" s="16"/>
      <c r="X9" s="16"/>
      <c r="Y9" s="60" t="s">
        <v>131</v>
      </c>
      <c r="AA9" s="64"/>
      <c r="AB9" s="55"/>
      <c r="AC9" s="55"/>
      <c r="AD9" s="55"/>
    </row>
    <row r="10" spans="1:30" ht="36">
      <c r="A10" s="10">
        <v>841</v>
      </c>
      <c r="B10" s="17" t="s">
        <v>65</v>
      </c>
      <c r="C10" s="15" t="s">
        <v>29</v>
      </c>
      <c r="D10" s="11" t="s">
        <v>1</v>
      </c>
      <c r="E10" s="11" t="s">
        <v>3</v>
      </c>
      <c r="F10" s="11" t="s">
        <v>52</v>
      </c>
      <c r="G10" s="16"/>
      <c r="H10" s="16"/>
      <c r="I10" s="16"/>
      <c r="J10" s="16"/>
      <c r="K10" s="16"/>
      <c r="L10" s="16"/>
      <c r="M10" s="36"/>
      <c r="N10" s="36"/>
      <c r="O10" s="36"/>
      <c r="P10" s="16"/>
      <c r="Q10" s="16"/>
      <c r="R10" s="16"/>
      <c r="S10" s="16"/>
      <c r="T10" s="16"/>
      <c r="U10" s="16"/>
      <c r="V10" s="16">
        <v>201138.8</v>
      </c>
      <c r="W10" s="16"/>
      <c r="X10" s="16"/>
      <c r="Y10" s="60" t="s">
        <v>164</v>
      </c>
      <c r="AA10" s="64"/>
      <c r="AB10" s="55"/>
      <c r="AC10" s="55"/>
      <c r="AD10" s="55"/>
    </row>
    <row r="11" spans="1:30" ht="36">
      <c r="A11" s="10">
        <v>841</v>
      </c>
      <c r="B11" s="17" t="s">
        <v>65</v>
      </c>
      <c r="C11" s="15" t="s">
        <v>29</v>
      </c>
      <c r="D11" s="11" t="s">
        <v>1</v>
      </c>
      <c r="E11" s="11" t="s">
        <v>3</v>
      </c>
      <c r="F11" s="11" t="s">
        <v>46</v>
      </c>
      <c r="G11" s="16"/>
      <c r="H11" s="16"/>
      <c r="I11" s="16"/>
      <c r="J11" s="16"/>
      <c r="K11" s="16"/>
      <c r="L11" s="16"/>
      <c r="M11" s="36"/>
      <c r="N11" s="36"/>
      <c r="O11" s="36"/>
      <c r="P11" s="16"/>
      <c r="Q11" s="16"/>
      <c r="R11" s="16"/>
      <c r="S11" s="16"/>
      <c r="T11" s="16"/>
      <c r="U11" s="16"/>
      <c r="V11" s="16">
        <v>114000</v>
      </c>
      <c r="W11" s="16"/>
      <c r="X11" s="16"/>
      <c r="Y11" s="60" t="s">
        <v>164</v>
      </c>
      <c r="AA11" s="64"/>
      <c r="AB11" s="55"/>
      <c r="AC11" s="55"/>
      <c r="AD11" s="55"/>
    </row>
    <row r="12" spans="1:30" ht="36">
      <c r="A12" s="10">
        <v>841</v>
      </c>
      <c r="B12" s="17" t="s">
        <v>65</v>
      </c>
      <c r="C12" s="15" t="s">
        <v>29</v>
      </c>
      <c r="D12" s="11" t="s">
        <v>1</v>
      </c>
      <c r="E12" s="11" t="s">
        <v>3</v>
      </c>
      <c r="F12" s="11" t="s">
        <v>158</v>
      </c>
      <c r="G12" s="16"/>
      <c r="H12" s="16"/>
      <c r="I12" s="16"/>
      <c r="J12" s="16"/>
      <c r="K12" s="16"/>
      <c r="L12" s="16"/>
      <c r="M12" s="36"/>
      <c r="N12" s="36"/>
      <c r="O12" s="36"/>
      <c r="P12" s="16"/>
      <c r="Q12" s="16"/>
      <c r="R12" s="16"/>
      <c r="S12" s="16"/>
      <c r="T12" s="16"/>
      <c r="U12" s="16"/>
      <c r="V12" s="16">
        <v>59735</v>
      </c>
      <c r="W12" s="16"/>
      <c r="X12" s="16"/>
      <c r="Y12" s="60" t="s">
        <v>164</v>
      </c>
      <c r="AB12" s="55"/>
      <c r="AC12" s="55"/>
      <c r="AD12" s="55"/>
    </row>
    <row r="13" spans="1:30" ht="36">
      <c r="A13" s="10">
        <v>841</v>
      </c>
      <c r="B13" s="17" t="s">
        <v>65</v>
      </c>
      <c r="C13" s="15" t="s">
        <v>29</v>
      </c>
      <c r="D13" s="11" t="s">
        <v>1</v>
      </c>
      <c r="E13" s="11" t="s">
        <v>3</v>
      </c>
      <c r="F13" s="11" t="s">
        <v>19</v>
      </c>
      <c r="G13" s="16">
        <v>9064</v>
      </c>
      <c r="H13" s="16">
        <v>9064</v>
      </c>
      <c r="I13" s="16">
        <v>9064</v>
      </c>
      <c r="J13" s="16">
        <v>9064</v>
      </c>
      <c r="K13" s="16">
        <v>9064</v>
      </c>
      <c r="L13" s="16">
        <v>9064</v>
      </c>
      <c r="M13" s="36">
        <f>J13-G13</f>
        <v>0</v>
      </c>
      <c r="N13" s="36">
        <f>K13-H13</f>
        <v>0</v>
      </c>
      <c r="O13" s="36">
        <f>L13-I13</f>
        <v>0</v>
      </c>
      <c r="P13" s="16">
        <v>9064</v>
      </c>
      <c r="Q13" s="16">
        <v>9064</v>
      </c>
      <c r="R13" s="16">
        <v>9064</v>
      </c>
      <c r="S13" s="16">
        <v>9064</v>
      </c>
      <c r="T13" s="16">
        <v>9064</v>
      </c>
      <c r="U13" s="16"/>
      <c r="V13" s="16">
        <f>U13-S13</f>
        <v>-9064</v>
      </c>
      <c r="W13" s="16">
        <f>P13-K13</f>
        <v>0</v>
      </c>
      <c r="X13" s="16">
        <f>Q13-L13</f>
        <v>0</v>
      </c>
      <c r="Y13" s="49" t="s">
        <v>131</v>
      </c>
      <c r="AB13" s="55"/>
      <c r="AC13" s="55"/>
      <c r="AD13" s="55"/>
    </row>
    <row r="14" spans="1:30" ht="36">
      <c r="A14" s="10">
        <v>841</v>
      </c>
      <c r="B14" s="17" t="s">
        <v>65</v>
      </c>
      <c r="C14" s="15" t="s">
        <v>29</v>
      </c>
      <c r="D14" s="11" t="s">
        <v>1</v>
      </c>
      <c r="E14" s="11" t="s">
        <v>3</v>
      </c>
      <c r="F14" s="11" t="s">
        <v>20</v>
      </c>
      <c r="G14" s="16">
        <v>18400</v>
      </c>
      <c r="H14" s="16">
        <v>18400</v>
      </c>
      <c r="I14" s="16">
        <v>18400</v>
      </c>
      <c r="J14" s="16">
        <v>18400</v>
      </c>
      <c r="K14" s="16">
        <v>18400</v>
      </c>
      <c r="L14" s="16">
        <v>18400</v>
      </c>
      <c r="M14" s="36">
        <f aca="true" t="shared" si="0" ref="M14:O17">J14-G14</f>
        <v>0</v>
      </c>
      <c r="N14" s="36">
        <f t="shared" si="0"/>
        <v>0</v>
      </c>
      <c r="O14" s="36">
        <f t="shared" si="0"/>
        <v>0</v>
      </c>
      <c r="P14" s="16">
        <v>18400</v>
      </c>
      <c r="Q14" s="16">
        <v>18400</v>
      </c>
      <c r="R14" s="16">
        <v>18400</v>
      </c>
      <c r="S14" s="16">
        <v>18400</v>
      </c>
      <c r="T14" s="16">
        <v>18400</v>
      </c>
      <c r="U14" s="16">
        <v>15624</v>
      </c>
      <c r="V14" s="16">
        <f>U14-S14</f>
        <v>-2776</v>
      </c>
      <c r="W14" s="16">
        <f aca="true" t="shared" si="1" ref="W14:X19">P14-K14</f>
        <v>0</v>
      </c>
      <c r="X14" s="16">
        <f t="shared" si="1"/>
        <v>0</v>
      </c>
      <c r="Y14" s="49" t="s">
        <v>131</v>
      </c>
      <c r="AB14" s="55"/>
      <c r="AC14" s="55"/>
      <c r="AD14" s="55"/>
    </row>
    <row r="15" spans="1:30" ht="36">
      <c r="A15" s="10">
        <v>841</v>
      </c>
      <c r="B15" s="17" t="s">
        <v>65</v>
      </c>
      <c r="C15" s="15" t="s">
        <v>29</v>
      </c>
      <c r="D15" s="11" t="s">
        <v>1</v>
      </c>
      <c r="E15" s="11" t="s">
        <v>3</v>
      </c>
      <c r="F15" s="11" t="s">
        <v>57</v>
      </c>
      <c r="G15" s="16">
        <v>31586</v>
      </c>
      <c r="H15" s="16">
        <v>31586</v>
      </c>
      <c r="I15" s="16">
        <v>31586</v>
      </c>
      <c r="J15" s="16">
        <v>31586</v>
      </c>
      <c r="K15" s="16">
        <v>31586</v>
      </c>
      <c r="L15" s="16">
        <v>31586</v>
      </c>
      <c r="M15" s="36">
        <f t="shared" si="0"/>
        <v>0</v>
      </c>
      <c r="N15" s="36">
        <f t="shared" si="0"/>
        <v>0</v>
      </c>
      <c r="O15" s="36">
        <f t="shared" si="0"/>
        <v>0</v>
      </c>
      <c r="P15" s="16">
        <v>31586</v>
      </c>
      <c r="Q15" s="16">
        <v>31586</v>
      </c>
      <c r="R15" s="16">
        <v>110586</v>
      </c>
      <c r="S15" s="16">
        <v>110586</v>
      </c>
      <c r="T15" s="16">
        <v>31586</v>
      </c>
      <c r="U15" s="16">
        <v>92425.29</v>
      </c>
      <c r="V15" s="16">
        <f>U15-S15</f>
        <v>-18160.710000000006</v>
      </c>
      <c r="W15" s="16">
        <f t="shared" si="1"/>
        <v>0</v>
      </c>
      <c r="X15" s="16">
        <f t="shared" si="1"/>
        <v>0</v>
      </c>
      <c r="Y15" s="49" t="s">
        <v>131</v>
      </c>
      <c r="AB15" s="47"/>
      <c r="AC15" s="47"/>
      <c r="AD15" s="47"/>
    </row>
    <row r="16" spans="1:30" ht="36">
      <c r="A16" s="10">
        <v>841</v>
      </c>
      <c r="B16" s="17" t="s">
        <v>178</v>
      </c>
      <c r="C16" s="15" t="s">
        <v>179</v>
      </c>
      <c r="D16" s="11" t="s">
        <v>1</v>
      </c>
      <c r="E16" s="11" t="s">
        <v>14</v>
      </c>
      <c r="F16" s="11" t="s">
        <v>21</v>
      </c>
      <c r="G16" s="16"/>
      <c r="H16" s="16"/>
      <c r="I16" s="16"/>
      <c r="J16" s="16"/>
      <c r="K16" s="16"/>
      <c r="L16" s="16"/>
      <c r="M16" s="36"/>
      <c r="N16" s="36"/>
      <c r="O16" s="36"/>
      <c r="P16" s="16"/>
      <c r="Q16" s="16"/>
      <c r="R16" s="16"/>
      <c r="S16" s="16"/>
      <c r="T16" s="16"/>
      <c r="U16" s="16"/>
      <c r="V16" s="16">
        <v>479507.37</v>
      </c>
      <c r="W16" s="16"/>
      <c r="X16" s="16"/>
      <c r="Y16" s="60" t="s">
        <v>164</v>
      </c>
      <c r="AB16" s="47"/>
      <c r="AC16" s="47"/>
      <c r="AD16" s="47"/>
    </row>
    <row r="17" spans="1:25" ht="36">
      <c r="A17" s="10">
        <v>841</v>
      </c>
      <c r="B17" s="17" t="s">
        <v>116</v>
      </c>
      <c r="C17" s="15" t="s">
        <v>63</v>
      </c>
      <c r="D17" s="11" t="s">
        <v>1</v>
      </c>
      <c r="E17" s="11" t="s">
        <v>14</v>
      </c>
      <c r="F17" s="11" t="s">
        <v>46</v>
      </c>
      <c r="G17" s="16"/>
      <c r="H17" s="16"/>
      <c r="I17" s="16"/>
      <c r="J17" s="16"/>
      <c r="K17" s="16"/>
      <c r="L17" s="16"/>
      <c r="M17" s="36">
        <f t="shared" si="0"/>
        <v>0</v>
      </c>
      <c r="N17" s="36">
        <f t="shared" si="0"/>
        <v>0</v>
      </c>
      <c r="O17" s="36">
        <f t="shared" si="0"/>
        <v>0</v>
      </c>
      <c r="P17" s="16"/>
      <c r="Q17" s="16"/>
      <c r="R17" s="16"/>
      <c r="S17" s="16"/>
      <c r="T17" s="16"/>
      <c r="U17" s="16">
        <v>63663.5</v>
      </c>
      <c r="V17" s="16">
        <f aca="true" t="shared" si="2" ref="V17:V26">U17-S17</f>
        <v>63663.5</v>
      </c>
      <c r="W17" s="16">
        <f t="shared" si="1"/>
        <v>0</v>
      </c>
      <c r="X17" s="16">
        <f t="shared" si="1"/>
        <v>0</v>
      </c>
      <c r="Y17" s="48" t="s">
        <v>133</v>
      </c>
    </row>
    <row r="18" spans="1:25" ht="60">
      <c r="A18" s="10">
        <v>841</v>
      </c>
      <c r="B18" s="17" t="s">
        <v>180</v>
      </c>
      <c r="C18" s="15" t="s">
        <v>181</v>
      </c>
      <c r="D18" s="11" t="s">
        <v>1</v>
      </c>
      <c r="E18" s="11" t="s">
        <v>14</v>
      </c>
      <c r="F18" s="11" t="s">
        <v>46</v>
      </c>
      <c r="G18" s="16"/>
      <c r="H18" s="16"/>
      <c r="I18" s="16"/>
      <c r="J18" s="16"/>
      <c r="K18" s="16"/>
      <c r="L18" s="16"/>
      <c r="M18" s="36"/>
      <c r="N18" s="36"/>
      <c r="O18" s="36"/>
      <c r="P18" s="16"/>
      <c r="Q18" s="16"/>
      <c r="R18" s="16"/>
      <c r="S18" s="16"/>
      <c r="T18" s="16"/>
      <c r="U18" s="16"/>
      <c r="V18" s="16">
        <v>74761.8</v>
      </c>
      <c r="W18" s="16"/>
      <c r="X18" s="16"/>
      <c r="Y18" s="60" t="s">
        <v>164</v>
      </c>
    </row>
    <row r="19" spans="1:25" ht="60">
      <c r="A19" s="10">
        <v>841</v>
      </c>
      <c r="B19" s="17" t="s">
        <v>48</v>
      </c>
      <c r="C19" s="15" t="s">
        <v>37</v>
      </c>
      <c r="D19" s="11" t="s">
        <v>9</v>
      </c>
      <c r="E19" s="11" t="s">
        <v>2</v>
      </c>
      <c r="F19" s="11" t="s">
        <v>23</v>
      </c>
      <c r="G19" s="16">
        <v>543991</v>
      </c>
      <c r="H19" s="16">
        <v>549764</v>
      </c>
      <c r="I19" s="16">
        <v>569527</v>
      </c>
      <c r="J19" s="16">
        <v>543991</v>
      </c>
      <c r="K19" s="16">
        <v>549764</v>
      </c>
      <c r="L19" s="16">
        <v>569527</v>
      </c>
      <c r="M19" s="36">
        <f aca="true" t="shared" si="3" ref="M19:M30">J19-G19</f>
        <v>0</v>
      </c>
      <c r="N19" s="36">
        <f aca="true" t="shared" si="4" ref="N19:N30">K19-H19</f>
        <v>0</v>
      </c>
      <c r="O19" s="36">
        <f aca="true" t="shared" si="5" ref="O19:O30">L19-I19</f>
        <v>0</v>
      </c>
      <c r="P19" s="16">
        <v>549764</v>
      </c>
      <c r="Q19" s="16">
        <v>569527</v>
      </c>
      <c r="R19" s="16">
        <v>543991</v>
      </c>
      <c r="S19" s="16">
        <v>543991</v>
      </c>
      <c r="T19" s="16">
        <v>549764</v>
      </c>
      <c r="U19" s="16">
        <v>618482</v>
      </c>
      <c r="V19" s="16">
        <f t="shared" si="2"/>
        <v>74491</v>
      </c>
      <c r="W19" s="16">
        <f t="shared" si="1"/>
        <v>0</v>
      </c>
      <c r="X19" s="16">
        <f t="shared" si="1"/>
        <v>0</v>
      </c>
      <c r="Y19" s="48" t="s">
        <v>134</v>
      </c>
    </row>
    <row r="20" spans="1:25" ht="12">
      <c r="A20" s="10">
        <v>841</v>
      </c>
      <c r="B20" s="17" t="s">
        <v>67</v>
      </c>
      <c r="C20" s="15" t="s">
        <v>68</v>
      </c>
      <c r="D20" s="11" t="s">
        <v>2</v>
      </c>
      <c r="E20" s="11" t="s">
        <v>6</v>
      </c>
      <c r="F20" s="11" t="s">
        <v>159</v>
      </c>
      <c r="G20" s="16"/>
      <c r="H20" s="16"/>
      <c r="I20" s="16"/>
      <c r="J20" s="16"/>
      <c r="K20" s="16"/>
      <c r="L20" s="16"/>
      <c r="M20" s="36"/>
      <c r="N20" s="36"/>
      <c r="O20" s="36"/>
      <c r="P20" s="16"/>
      <c r="Q20" s="16"/>
      <c r="R20" s="16"/>
      <c r="S20" s="16"/>
      <c r="T20" s="16"/>
      <c r="U20" s="16"/>
      <c r="V20" s="16">
        <v>94440.74</v>
      </c>
      <c r="W20" s="16"/>
      <c r="X20" s="16"/>
      <c r="Y20" s="60" t="s">
        <v>164</v>
      </c>
    </row>
    <row r="21" spans="1:25" ht="12">
      <c r="A21" s="10">
        <v>841</v>
      </c>
      <c r="B21" s="17" t="s">
        <v>67</v>
      </c>
      <c r="C21" s="15" t="s">
        <v>68</v>
      </c>
      <c r="D21" s="11" t="s">
        <v>2</v>
      </c>
      <c r="E21" s="11" t="s">
        <v>6</v>
      </c>
      <c r="F21" s="11" t="s">
        <v>160</v>
      </c>
      <c r="G21" s="16"/>
      <c r="H21" s="16"/>
      <c r="I21" s="16"/>
      <c r="J21" s="16"/>
      <c r="K21" s="16"/>
      <c r="L21" s="16"/>
      <c r="M21" s="36"/>
      <c r="N21" s="36"/>
      <c r="O21" s="36"/>
      <c r="P21" s="16"/>
      <c r="Q21" s="16"/>
      <c r="R21" s="16"/>
      <c r="S21" s="16"/>
      <c r="T21" s="16"/>
      <c r="U21" s="16"/>
      <c r="V21" s="16">
        <v>15343.54</v>
      </c>
      <c r="W21" s="16"/>
      <c r="X21" s="16"/>
      <c r="Y21" s="60" t="s">
        <v>164</v>
      </c>
    </row>
    <row r="22" spans="1:25" ht="36">
      <c r="A22" s="10">
        <v>841</v>
      </c>
      <c r="B22" s="17" t="s">
        <v>67</v>
      </c>
      <c r="C22" s="15" t="s">
        <v>68</v>
      </c>
      <c r="D22" s="11" t="s">
        <v>2</v>
      </c>
      <c r="E22" s="11" t="s">
        <v>6</v>
      </c>
      <c r="F22" s="11" t="s">
        <v>46</v>
      </c>
      <c r="G22" s="16">
        <v>485560</v>
      </c>
      <c r="H22" s="16">
        <v>485560</v>
      </c>
      <c r="I22" s="16">
        <v>485560</v>
      </c>
      <c r="J22" s="16">
        <v>485560</v>
      </c>
      <c r="K22" s="16">
        <v>485560</v>
      </c>
      <c r="L22" s="16">
        <v>485560</v>
      </c>
      <c r="M22" s="36">
        <f t="shared" si="3"/>
        <v>0</v>
      </c>
      <c r="N22" s="36">
        <f t="shared" si="4"/>
        <v>0</v>
      </c>
      <c r="O22" s="36">
        <f t="shared" si="5"/>
        <v>0</v>
      </c>
      <c r="P22" s="16">
        <v>485560</v>
      </c>
      <c r="Q22" s="16">
        <v>485560</v>
      </c>
      <c r="R22" s="16">
        <v>485560</v>
      </c>
      <c r="S22" s="16">
        <v>485560</v>
      </c>
      <c r="T22" s="16">
        <v>485560</v>
      </c>
      <c r="U22" s="16">
        <v>228528.87</v>
      </c>
      <c r="V22" s="16">
        <f t="shared" si="2"/>
        <v>-257031.13</v>
      </c>
      <c r="W22" s="16">
        <f aca="true" t="shared" si="6" ref="W22:W31">P22-K22</f>
        <v>0</v>
      </c>
      <c r="X22" s="16">
        <f aca="true" t="shared" si="7" ref="X22:X31">Q22-L22</f>
        <v>0</v>
      </c>
      <c r="Y22" s="49" t="s">
        <v>131</v>
      </c>
    </row>
    <row r="23" spans="1:25" ht="36">
      <c r="A23" s="10">
        <v>841</v>
      </c>
      <c r="B23" s="17" t="s">
        <v>67</v>
      </c>
      <c r="C23" s="15" t="s">
        <v>68</v>
      </c>
      <c r="D23" s="11" t="s">
        <v>2</v>
      </c>
      <c r="E23" s="11" t="s">
        <v>6</v>
      </c>
      <c r="F23" s="11" t="s">
        <v>19</v>
      </c>
      <c r="G23" s="16">
        <v>26100</v>
      </c>
      <c r="H23" s="16">
        <v>26100</v>
      </c>
      <c r="I23" s="16">
        <v>26100</v>
      </c>
      <c r="J23" s="16">
        <v>26100</v>
      </c>
      <c r="K23" s="16">
        <v>26100</v>
      </c>
      <c r="L23" s="16">
        <v>26100</v>
      </c>
      <c r="M23" s="36">
        <f t="shared" si="3"/>
        <v>0</v>
      </c>
      <c r="N23" s="36">
        <f t="shared" si="4"/>
        <v>0</v>
      </c>
      <c r="O23" s="36">
        <f t="shared" si="5"/>
        <v>0</v>
      </c>
      <c r="P23" s="16">
        <v>26100</v>
      </c>
      <c r="Q23" s="16">
        <v>26100</v>
      </c>
      <c r="R23" s="16">
        <v>26100</v>
      </c>
      <c r="S23" s="16">
        <v>26100</v>
      </c>
      <c r="T23" s="16">
        <v>26100</v>
      </c>
      <c r="U23" s="16">
        <v>13679</v>
      </c>
      <c r="V23" s="16">
        <f t="shared" si="2"/>
        <v>-12421</v>
      </c>
      <c r="W23" s="16">
        <f t="shared" si="6"/>
        <v>0</v>
      </c>
      <c r="X23" s="16">
        <f t="shared" si="7"/>
        <v>0</v>
      </c>
      <c r="Y23" s="49" t="s">
        <v>131</v>
      </c>
    </row>
    <row r="24" spans="1:25" ht="36">
      <c r="A24" s="10">
        <v>841</v>
      </c>
      <c r="B24" s="17" t="s">
        <v>67</v>
      </c>
      <c r="C24" s="15" t="s">
        <v>68</v>
      </c>
      <c r="D24" s="11" t="s">
        <v>2</v>
      </c>
      <c r="E24" s="11" t="s">
        <v>6</v>
      </c>
      <c r="F24" s="11" t="s">
        <v>57</v>
      </c>
      <c r="G24" s="16">
        <v>1320</v>
      </c>
      <c r="H24" s="16">
        <v>1320</v>
      </c>
      <c r="I24" s="16">
        <v>1320</v>
      </c>
      <c r="J24" s="16">
        <v>1320</v>
      </c>
      <c r="K24" s="16">
        <v>1320</v>
      </c>
      <c r="L24" s="16">
        <v>1320</v>
      </c>
      <c r="M24" s="36">
        <f t="shared" si="3"/>
        <v>0</v>
      </c>
      <c r="N24" s="36">
        <f t="shared" si="4"/>
        <v>0</v>
      </c>
      <c r="O24" s="36">
        <f t="shared" si="5"/>
        <v>0</v>
      </c>
      <c r="P24" s="16">
        <v>1320</v>
      </c>
      <c r="Q24" s="16">
        <v>1320</v>
      </c>
      <c r="R24" s="16">
        <v>1320</v>
      </c>
      <c r="S24" s="16">
        <v>1320</v>
      </c>
      <c r="T24" s="16">
        <v>1320</v>
      </c>
      <c r="U24" s="16">
        <v>1540.63</v>
      </c>
      <c r="V24" s="16">
        <f t="shared" si="2"/>
        <v>220.6300000000001</v>
      </c>
      <c r="W24" s="16">
        <f t="shared" si="6"/>
        <v>0</v>
      </c>
      <c r="X24" s="16">
        <f t="shared" si="7"/>
        <v>0</v>
      </c>
      <c r="Y24" s="49" t="s">
        <v>131</v>
      </c>
    </row>
    <row r="25" spans="1:25" ht="36">
      <c r="A25" s="10">
        <v>841</v>
      </c>
      <c r="B25" s="17" t="s">
        <v>69</v>
      </c>
      <c r="C25" s="15" t="s">
        <v>30</v>
      </c>
      <c r="D25" s="11" t="s">
        <v>2</v>
      </c>
      <c r="E25" s="11" t="s">
        <v>13</v>
      </c>
      <c r="F25" s="21" t="s">
        <v>46</v>
      </c>
      <c r="G25" s="16">
        <v>10000</v>
      </c>
      <c r="H25" s="16">
        <v>10000</v>
      </c>
      <c r="I25" s="16">
        <v>10000</v>
      </c>
      <c r="J25" s="16">
        <v>10000</v>
      </c>
      <c r="K25" s="16">
        <v>10000</v>
      </c>
      <c r="L25" s="16">
        <v>10000</v>
      </c>
      <c r="M25" s="36">
        <f t="shared" si="3"/>
        <v>0</v>
      </c>
      <c r="N25" s="36">
        <f t="shared" si="4"/>
        <v>0</v>
      </c>
      <c r="O25" s="36">
        <f t="shared" si="5"/>
        <v>0</v>
      </c>
      <c r="P25" s="16">
        <v>10000</v>
      </c>
      <c r="Q25" s="16">
        <v>10000</v>
      </c>
      <c r="R25" s="16">
        <v>10000</v>
      </c>
      <c r="S25" s="16">
        <v>10000</v>
      </c>
      <c r="T25" s="16">
        <v>10000</v>
      </c>
      <c r="U25" s="16"/>
      <c r="V25" s="16">
        <f t="shared" si="2"/>
        <v>-10000</v>
      </c>
      <c r="W25" s="16">
        <f t="shared" si="6"/>
        <v>0</v>
      </c>
      <c r="X25" s="16">
        <f t="shared" si="7"/>
        <v>0</v>
      </c>
      <c r="Y25" s="49" t="s">
        <v>131</v>
      </c>
    </row>
    <row r="26" spans="1:25" ht="36">
      <c r="A26" s="10">
        <v>841</v>
      </c>
      <c r="B26" s="17" t="s">
        <v>70</v>
      </c>
      <c r="C26" s="15" t="s">
        <v>30</v>
      </c>
      <c r="D26" s="11" t="s">
        <v>2</v>
      </c>
      <c r="E26" s="11" t="s">
        <v>13</v>
      </c>
      <c r="F26" s="21" t="s">
        <v>46</v>
      </c>
      <c r="G26" s="16">
        <v>10000</v>
      </c>
      <c r="H26" s="16">
        <v>10000</v>
      </c>
      <c r="I26" s="16">
        <v>10000</v>
      </c>
      <c r="J26" s="16">
        <v>10000</v>
      </c>
      <c r="K26" s="16">
        <v>10000</v>
      </c>
      <c r="L26" s="16">
        <v>10000</v>
      </c>
      <c r="M26" s="36">
        <f t="shared" si="3"/>
        <v>0</v>
      </c>
      <c r="N26" s="36">
        <f t="shared" si="4"/>
        <v>0</v>
      </c>
      <c r="O26" s="36">
        <f t="shared" si="5"/>
        <v>0</v>
      </c>
      <c r="P26" s="16">
        <v>10000</v>
      </c>
      <c r="Q26" s="16">
        <v>10000</v>
      </c>
      <c r="R26" s="16">
        <v>10000</v>
      </c>
      <c r="S26" s="16">
        <v>10000</v>
      </c>
      <c r="T26" s="16">
        <v>10000</v>
      </c>
      <c r="U26" s="16"/>
      <c r="V26" s="16">
        <f t="shared" si="2"/>
        <v>-10000</v>
      </c>
      <c r="W26" s="16">
        <f t="shared" si="6"/>
        <v>0</v>
      </c>
      <c r="X26" s="16">
        <f t="shared" si="7"/>
        <v>0</v>
      </c>
      <c r="Y26" s="49" t="s">
        <v>131</v>
      </c>
    </row>
    <row r="27" spans="1:25" ht="84">
      <c r="A27" s="10">
        <v>841</v>
      </c>
      <c r="B27" s="17" t="s">
        <v>162</v>
      </c>
      <c r="C27" s="15" t="s">
        <v>161</v>
      </c>
      <c r="D27" s="11" t="s">
        <v>3</v>
      </c>
      <c r="E27" s="11" t="s">
        <v>8</v>
      </c>
      <c r="F27" s="21" t="s">
        <v>163</v>
      </c>
      <c r="G27" s="16"/>
      <c r="H27" s="16"/>
      <c r="I27" s="16"/>
      <c r="J27" s="16"/>
      <c r="K27" s="16"/>
      <c r="L27" s="16"/>
      <c r="M27" s="36"/>
      <c r="N27" s="36"/>
      <c r="O27" s="36"/>
      <c r="P27" s="16"/>
      <c r="Q27" s="16"/>
      <c r="R27" s="16"/>
      <c r="S27" s="16"/>
      <c r="T27" s="16"/>
      <c r="U27" s="16"/>
      <c r="V27" s="16">
        <v>302000</v>
      </c>
      <c r="W27" s="16"/>
      <c r="X27" s="16"/>
      <c r="Y27" s="60" t="s">
        <v>164</v>
      </c>
    </row>
    <row r="28" spans="1:25" ht="48">
      <c r="A28" s="10">
        <v>841</v>
      </c>
      <c r="B28" s="17" t="s">
        <v>71</v>
      </c>
      <c r="C28" s="15" t="s">
        <v>55</v>
      </c>
      <c r="D28" s="11" t="s">
        <v>3</v>
      </c>
      <c r="E28" s="11" t="s">
        <v>6</v>
      </c>
      <c r="F28" s="11" t="s">
        <v>58</v>
      </c>
      <c r="G28" s="16">
        <v>3930000</v>
      </c>
      <c r="H28" s="16">
        <v>3540000</v>
      </c>
      <c r="I28" s="16">
        <v>3592000</v>
      </c>
      <c r="J28" s="16">
        <v>3930000</v>
      </c>
      <c r="K28" s="16">
        <v>3540000</v>
      </c>
      <c r="L28" s="16">
        <v>3592000</v>
      </c>
      <c r="M28" s="36">
        <f t="shared" si="3"/>
        <v>0</v>
      </c>
      <c r="N28" s="36">
        <f t="shared" si="4"/>
        <v>0</v>
      </c>
      <c r="O28" s="36">
        <f t="shared" si="5"/>
        <v>0</v>
      </c>
      <c r="P28" s="16">
        <v>3540000</v>
      </c>
      <c r="Q28" s="16">
        <v>3592000</v>
      </c>
      <c r="R28" s="16">
        <v>2559185</v>
      </c>
      <c r="S28" s="16"/>
      <c r="T28" s="16">
        <v>3540000</v>
      </c>
      <c r="U28" s="16">
        <v>5490923.21</v>
      </c>
      <c r="V28" s="16">
        <f aca="true" t="shared" si="8" ref="V28:V40">U28-S28</f>
        <v>5490923.21</v>
      </c>
      <c r="W28" s="16">
        <f t="shared" si="6"/>
        <v>0</v>
      </c>
      <c r="X28" s="16">
        <f t="shared" si="7"/>
        <v>0</v>
      </c>
      <c r="Y28" s="50" t="s">
        <v>132</v>
      </c>
    </row>
    <row r="29" spans="1:25" ht="36">
      <c r="A29" s="10">
        <v>841</v>
      </c>
      <c r="B29" s="17" t="s">
        <v>71</v>
      </c>
      <c r="C29" s="15" t="s">
        <v>55</v>
      </c>
      <c r="D29" s="11" t="s">
        <v>3</v>
      </c>
      <c r="E29" s="11" t="s">
        <v>6</v>
      </c>
      <c r="F29" s="11" t="s">
        <v>46</v>
      </c>
      <c r="G29" s="16">
        <v>8570000</v>
      </c>
      <c r="H29" s="16">
        <v>9960000</v>
      </c>
      <c r="I29" s="16">
        <v>10708000</v>
      </c>
      <c r="J29" s="16">
        <v>7199185</v>
      </c>
      <c r="K29" s="16">
        <v>9960000</v>
      </c>
      <c r="L29" s="16">
        <v>10708000</v>
      </c>
      <c r="M29" s="36">
        <f t="shared" si="3"/>
        <v>-1370815</v>
      </c>
      <c r="N29" s="36">
        <f t="shared" si="4"/>
        <v>0</v>
      </c>
      <c r="O29" s="36">
        <f t="shared" si="5"/>
        <v>0</v>
      </c>
      <c r="P29" s="16">
        <v>9960000</v>
      </c>
      <c r="Q29" s="16">
        <v>10708000</v>
      </c>
      <c r="R29" s="16">
        <v>8570000</v>
      </c>
      <c r="S29" s="16">
        <v>11129185</v>
      </c>
      <c r="T29" s="16">
        <v>9960000</v>
      </c>
      <c r="U29" s="16">
        <v>18155353.74</v>
      </c>
      <c r="V29" s="16">
        <v>11624632.02</v>
      </c>
      <c r="W29" s="16">
        <f t="shared" si="6"/>
        <v>0</v>
      </c>
      <c r="X29" s="16">
        <f t="shared" si="7"/>
        <v>0</v>
      </c>
      <c r="Y29" s="48" t="s">
        <v>146</v>
      </c>
    </row>
    <row r="30" spans="1:35" ht="36">
      <c r="A30" s="23">
        <v>841</v>
      </c>
      <c r="B30" s="17" t="s">
        <v>71</v>
      </c>
      <c r="C30" s="15" t="s">
        <v>55</v>
      </c>
      <c r="D30" s="24" t="s">
        <v>3</v>
      </c>
      <c r="E30" s="24" t="s">
        <v>6</v>
      </c>
      <c r="F30" s="24" t="s">
        <v>54</v>
      </c>
      <c r="G30" s="16">
        <v>2500000</v>
      </c>
      <c r="H30" s="16">
        <v>2500000</v>
      </c>
      <c r="I30" s="16">
        <v>2500000</v>
      </c>
      <c r="J30" s="16">
        <v>4770334.7</v>
      </c>
      <c r="K30" s="16">
        <v>2500000</v>
      </c>
      <c r="L30" s="16">
        <v>2500000</v>
      </c>
      <c r="M30" s="36">
        <f t="shared" si="3"/>
        <v>2270334.7</v>
      </c>
      <c r="N30" s="36">
        <f t="shared" si="4"/>
        <v>0</v>
      </c>
      <c r="O30" s="36">
        <f t="shared" si="5"/>
        <v>0</v>
      </c>
      <c r="P30" s="16">
        <v>2500000</v>
      </c>
      <c r="Q30" s="16">
        <v>2500000</v>
      </c>
      <c r="R30" s="16">
        <v>4770334.7</v>
      </c>
      <c r="S30" s="16">
        <v>4770334.7</v>
      </c>
      <c r="T30" s="16">
        <v>2500000</v>
      </c>
      <c r="U30" s="16"/>
      <c r="V30" s="16">
        <f t="shared" si="8"/>
        <v>-4770334.7</v>
      </c>
      <c r="W30" s="16">
        <f t="shared" si="6"/>
        <v>0</v>
      </c>
      <c r="X30" s="16">
        <f t="shared" si="7"/>
        <v>0</v>
      </c>
      <c r="Y30" s="48" t="s">
        <v>130</v>
      </c>
      <c r="AA30" s="61"/>
      <c r="AB30" s="61"/>
      <c r="AC30" s="61"/>
      <c r="AD30" s="61"/>
      <c r="AE30" s="61"/>
      <c r="AF30" s="61"/>
      <c r="AG30" s="61"/>
      <c r="AH30" s="61"/>
      <c r="AI30" s="61"/>
    </row>
    <row r="31" spans="1:35" ht="36">
      <c r="A31" s="10">
        <v>841</v>
      </c>
      <c r="B31" s="17" t="s">
        <v>72</v>
      </c>
      <c r="C31" s="26" t="s">
        <v>44</v>
      </c>
      <c r="D31" s="11" t="s">
        <v>3</v>
      </c>
      <c r="E31" s="11" t="s">
        <v>11</v>
      </c>
      <c r="F31" s="11" t="s">
        <v>46</v>
      </c>
      <c r="G31" s="16">
        <v>150000</v>
      </c>
      <c r="H31" s="16">
        <v>150000</v>
      </c>
      <c r="I31" s="16">
        <v>150000</v>
      </c>
      <c r="J31" s="16">
        <v>150000</v>
      </c>
      <c r="K31" s="16">
        <v>150000</v>
      </c>
      <c r="L31" s="16">
        <v>150000</v>
      </c>
      <c r="M31" s="36">
        <f aca="true" t="shared" si="9" ref="M31:M54">J31-G31</f>
        <v>0</v>
      </c>
      <c r="N31" s="36">
        <f aca="true" t="shared" si="10" ref="N31:N54">K31-H31</f>
        <v>0</v>
      </c>
      <c r="O31" s="36">
        <f aca="true" t="shared" si="11" ref="O31:O54">L31-I31</f>
        <v>0</v>
      </c>
      <c r="P31" s="16">
        <v>150000</v>
      </c>
      <c r="Q31" s="16">
        <v>150000</v>
      </c>
      <c r="R31" s="16">
        <v>832000</v>
      </c>
      <c r="S31" s="16">
        <v>862000</v>
      </c>
      <c r="T31" s="16">
        <v>150000</v>
      </c>
      <c r="U31" s="16">
        <v>612592</v>
      </c>
      <c r="V31" s="16">
        <f t="shared" si="8"/>
        <v>-249408</v>
      </c>
      <c r="W31" s="16">
        <f t="shared" si="6"/>
        <v>0</v>
      </c>
      <c r="X31" s="16">
        <f t="shared" si="7"/>
        <v>0</v>
      </c>
      <c r="Y31" s="49" t="s">
        <v>131</v>
      </c>
      <c r="AA31" s="61"/>
      <c r="AB31" s="54"/>
      <c r="AC31" s="54"/>
      <c r="AD31" s="54"/>
      <c r="AE31" s="61"/>
      <c r="AF31" s="61"/>
      <c r="AG31" s="61"/>
      <c r="AH31" s="61"/>
      <c r="AI31" s="61"/>
    </row>
    <row r="32" spans="1:35" ht="38.25">
      <c r="A32" s="23">
        <v>841</v>
      </c>
      <c r="B32" s="17" t="s">
        <v>105</v>
      </c>
      <c r="C32" s="34" t="s">
        <v>62</v>
      </c>
      <c r="D32" s="24" t="s">
        <v>4</v>
      </c>
      <c r="E32" s="11" t="s">
        <v>9</v>
      </c>
      <c r="F32" s="11" t="s">
        <v>46</v>
      </c>
      <c r="G32" s="16"/>
      <c r="H32" s="16"/>
      <c r="I32" s="16"/>
      <c r="J32" s="16"/>
      <c r="K32" s="16"/>
      <c r="L32" s="16"/>
      <c r="M32" s="36"/>
      <c r="N32" s="36"/>
      <c r="O32" s="36"/>
      <c r="P32" s="16"/>
      <c r="Q32" s="16"/>
      <c r="R32" s="16"/>
      <c r="S32" s="16"/>
      <c r="T32" s="16"/>
      <c r="U32" s="16">
        <v>107350</v>
      </c>
      <c r="V32" s="16">
        <f t="shared" si="8"/>
        <v>107350</v>
      </c>
      <c r="W32" s="16"/>
      <c r="X32" s="16"/>
      <c r="Y32" s="48" t="s">
        <v>142</v>
      </c>
      <c r="AA32" s="61"/>
      <c r="AB32" s="54"/>
      <c r="AC32" s="54"/>
      <c r="AD32" s="54"/>
      <c r="AE32" s="61"/>
      <c r="AF32" s="61"/>
      <c r="AG32" s="61"/>
      <c r="AH32" s="61"/>
      <c r="AI32" s="61"/>
    </row>
    <row r="33" spans="1:35" ht="38.25">
      <c r="A33" s="23">
        <v>841</v>
      </c>
      <c r="B33" s="17" t="s">
        <v>105</v>
      </c>
      <c r="C33" s="33" t="s">
        <v>62</v>
      </c>
      <c r="D33" s="24" t="s">
        <v>4</v>
      </c>
      <c r="E33" s="11" t="s">
        <v>9</v>
      </c>
      <c r="F33" s="11" t="s">
        <v>54</v>
      </c>
      <c r="G33" s="16"/>
      <c r="H33" s="16"/>
      <c r="I33" s="16"/>
      <c r="J33" s="16">
        <v>11080600.5</v>
      </c>
      <c r="K33" s="16"/>
      <c r="L33" s="35">
        <v>3325000</v>
      </c>
      <c r="M33" s="36">
        <f t="shared" si="9"/>
        <v>11080600.5</v>
      </c>
      <c r="N33" s="36">
        <f t="shared" si="10"/>
        <v>0</v>
      </c>
      <c r="O33" s="36">
        <f t="shared" si="11"/>
        <v>3325000</v>
      </c>
      <c r="P33" s="16"/>
      <c r="Q33" s="35">
        <v>3325000</v>
      </c>
      <c r="R33" s="16">
        <v>11080600.5</v>
      </c>
      <c r="S33" s="16">
        <v>10916733.41</v>
      </c>
      <c r="T33" s="16"/>
      <c r="U33" s="16">
        <v>10584296.11</v>
      </c>
      <c r="V33" s="16">
        <v>-340174.18</v>
      </c>
      <c r="W33" s="16">
        <f aca="true" t="shared" si="12" ref="W33:W43">P33-K33</f>
        <v>0</v>
      </c>
      <c r="X33" s="16">
        <f aca="true" t="shared" si="13" ref="X33:X43">Q33-L33</f>
        <v>0</v>
      </c>
      <c r="Y33" s="60" t="s">
        <v>182</v>
      </c>
      <c r="AA33" s="61"/>
      <c r="AB33" s="54"/>
      <c r="AC33" s="54"/>
      <c r="AD33" s="54"/>
      <c r="AE33" s="61"/>
      <c r="AF33" s="61"/>
      <c r="AG33" s="61"/>
      <c r="AH33" s="61"/>
      <c r="AI33" s="61"/>
    </row>
    <row r="34" spans="1:35" ht="36">
      <c r="A34" s="10">
        <v>841</v>
      </c>
      <c r="B34" s="27" t="s">
        <v>75</v>
      </c>
      <c r="C34" s="76" t="s">
        <v>73</v>
      </c>
      <c r="D34" s="11" t="s">
        <v>4</v>
      </c>
      <c r="E34" s="11" t="s">
        <v>9</v>
      </c>
      <c r="F34" s="11" t="s">
        <v>46</v>
      </c>
      <c r="G34" s="16">
        <v>30000</v>
      </c>
      <c r="H34" s="16">
        <v>30000</v>
      </c>
      <c r="I34" s="16">
        <v>30000</v>
      </c>
      <c r="J34" s="16">
        <v>30000</v>
      </c>
      <c r="K34" s="16">
        <v>30000</v>
      </c>
      <c r="L34" s="16">
        <v>30000</v>
      </c>
      <c r="M34" s="36">
        <f t="shared" si="9"/>
        <v>0</v>
      </c>
      <c r="N34" s="36">
        <f t="shared" si="10"/>
        <v>0</v>
      </c>
      <c r="O34" s="36">
        <f t="shared" si="11"/>
        <v>0</v>
      </c>
      <c r="P34" s="16">
        <v>30000</v>
      </c>
      <c r="Q34" s="16">
        <v>30000</v>
      </c>
      <c r="R34" s="16">
        <v>130000</v>
      </c>
      <c r="S34" s="16">
        <v>130000</v>
      </c>
      <c r="T34" s="16">
        <v>30000</v>
      </c>
      <c r="U34" s="16">
        <v>77272.62</v>
      </c>
      <c r="V34" s="16">
        <v>-52727.38</v>
      </c>
      <c r="W34" s="16">
        <f t="shared" si="12"/>
        <v>0</v>
      </c>
      <c r="X34" s="16">
        <f t="shared" si="13"/>
        <v>0</v>
      </c>
      <c r="Y34" s="49" t="s">
        <v>131</v>
      </c>
      <c r="AA34" s="61"/>
      <c r="AB34" s="54"/>
      <c r="AC34" s="54"/>
      <c r="AD34" s="54"/>
      <c r="AE34" s="61"/>
      <c r="AF34" s="61"/>
      <c r="AG34" s="61"/>
      <c r="AH34" s="61"/>
      <c r="AI34" s="61"/>
    </row>
    <row r="35" spans="1:35" ht="36">
      <c r="A35" s="10">
        <v>841</v>
      </c>
      <c r="B35" s="27" t="s">
        <v>75</v>
      </c>
      <c r="C35" s="25" t="s">
        <v>53</v>
      </c>
      <c r="D35" s="11" t="s">
        <v>4</v>
      </c>
      <c r="E35" s="11" t="s">
        <v>9</v>
      </c>
      <c r="F35" s="11" t="s">
        <v>54</v>
      </c>
      <c r="G35" s="16">
        <v>630650</v>
      </c>
      <c r="H35" s="16">
        <v>630650</v>
      </c>
      <c r="I35" s="16">
        <v>630650</v>
      </c>
      <c r="J35" s="16">
        <v>630650</v>
      </c>
      <c r="K35" s="16">
        <v>630650</v>
      </c>
      <c r="L35" s="16">
        <v>630650</v>
      </c>
      <c r="M35" s="36">
        <f t="shared" si="9"/>
        <v>0</v>
      </c>
      <c r="N35" s="36">
        <f t="shared" si="10"/>
        <v>0</v>
      </c>
      <c r="O35" s="36">
        <f t="shared" si="11"/>
        <v>0</v>
      </c>
      <c r="P35" s="16">
        <v>630650</v>
      </c>
      <c r="Q35" s="16">
        <v>630650</v>
      </c>
      <c r="R35" s="16">
        <v>64214.07</v>
      </c>
      <c r="S35" s="16">
        <v>48214.07</v>
      </c>
      <c r="T35" s="16">
        <v>630650</v>
      </c>
      <c r="U35" s="16"/>
      <c r="V35" s="16">
        <v>-48214.07</v>
      </c>
      <c r="W35" s="16">
        <f t="shared" si="12"/>
        <v>0</v>
      </c>
      <c r="X35" s="16">
        <f t="shared" si="13"/>
        <v>0</v>
      </c>
      <c r="Y35" s="49" t="s">
        <v>145</v>
      </c>
      <c r="AA35" s="61"/>
      <c r="AB35" s="54"/>
      <c r="AC35" s="54"/>
      <c r="AD35" s="54"/>
      <c r="AE35" s="61"/>
      <c r="AF35" s="61"/>
      <c r="AG35" s="61"/>
      <c r="AH35" s="61"/>
      <c r="AI35" s="61"/>
    </row>
    <row r="36" spans="1:35" ht="36">
      <c r="A36" s="10">
        <v>841</v>
      </c>
      <c r="B36" s="17" t="s">
        <v>96</v>
      </c>
      <c r="C36" s="25" t="s">
        <v>62</v>
      </c>
      <c r="D36" s="11" t="s">
        <v>4</v>
      </c>
      <c r="E36" s="11" t="s">
        <v>9</v>
      </c>
      <c r="F36" s="11" t="s">
        <v>46</v>
      </c>
      <c r="G36" s="16"/>
      <c r="H36" s="16"/>
      <c r="I36" s="16"/>
      <c r="J36" s="16"/>
      <c r="K36" s="16"/>
      <c r="L36" s="16"/>
      <c r="M36" s="36"/>
      <c r="N36" s="36"/>
      <c r="O36" s="36"/>
      <c r="P36" s="16"/>
      <c r="Q36" s="16"/>
      <c r="R36" s="16"/>
      <c r="S36" s="16"/>
      <c r="T36" s="16"/>
      <c r="U36" s="16">
        <v>130000</v>
      </c>
      <c r="V36" s="16">
        <v>130000.01</v>
      </c>
      <c r="W36" s="16"/>
      <c r="X36" s="16"/>
      <c r="Y36" s="48" t="s">
        <v>143</v>
      </c>
      <c r="AA36" s="61"/>
      <c r="AB36" s="54"/>
      <c r="AC36" s="54"/>
      <c r="AD36" s="54"/>
      <c r="AE36" s="61"/>
      <c r="AF36" s="61"/>
      <c r="AG36" s="61"/>
      <c r="AH36" s="61"/>
      <c r="AI36" s="61"/>
    </row>
    <row r="37" spans="1:25" ht="84">
      <c r="A37" s="23">
        <v>841</v>
      </c>
      <c r="B37" s="17" t="s">
        <v>96</v>
      </c>
      <c r="C37" s="62" t="s">
        <v>62</v>
      </c>
      <c r="D37" s="24" t="s">
        <v>4</v>
      </c>
      <c r="E37" s="24" t="s">
        <v>9</v>
      </c>
      <c r="F37" s="24" t="s">
        <v>54</v>
      </c>
      <c r="G37" s="16">
        <v>449360</v>
      </c>
      <c r="H37" s="16"/>
      <c r="I37" s="16">
        <v>131052</v>
      </c>
      <c r="J37" s="16">
        <v>449360</v>
      </c>
      <c r="K37" s="16"/>
      <c r="L37" s="16">
        <v>131052</v>
      </c>
      <c r="M37" s="36">
        <f t="shared" si="9"/>
        <v>0</v>
      </c>
      <c r="N37" s="36">
        <f t="shared" si="10"/>
        <v>0</v>
      </c>
      <c r="O37" s="36">
        <f t="shared" si="11"/>
        <v>0</v>
      </c>
      <c r="P37" s="16"/>
      <c r="Q37" s="16">
        <v>131052</v>
      </c>
      <c r="R37" s="16">
        <v>449360</v>
      </c>
      <c r="S37" s="16">
        <v>9069162.12</v>
      </c>
      <c r="T37" s="16"/>
      <c r="U37" s="16">
        <v>8169476.53</v>
      </c>
      <c r="V37" s="16">
        <f t="shared" si="8"/>
        <v>-899685.5899999989</v>
      </c>
      <c r="W37" s="16">
        <f t="shared" si="12"/>
        <v>0</v>
      </c>
      <c r="X37" s="16">
        <f t="shared" si="13"/>
        <v>0</v>
      </c>
      <c r="Y37" s="52" t="s">
        <v>141</v>
      </c>
    </row>
    <row r="38" spans="1:25" ht="36">
      <c r="A38" s="10">
        <v>841</v>
      </c>
      <c r="B38" s="17" t="s">
        <v>117</v>
      </c>
      <c r="C38" s="62" t="s">
        <v>62</v>
      </c>
      <c r="D38" s="11" t="s">
        <v>4</v>
      </c>
      <c r="E38" s="11" t="s">
        <v>9</v>
      </c>
      <c r="F38" s="11" t="s">
        <v>46</v>
      </c>
      <c r="G38" s="16"/>
      <c r="H38" s="16"/>
      <c r="I38" s="16"/>
      <c r="J38" s="16"/>
      <c r="K38" s="16"/>
      <c r="L38" s="16"/>
      <c r="M38" s="36"/>
      <c r="N38" s="36"/>
      <c r="O38" s="36"/>
      <c r="P38" s="16"/>
      <c r="Q38" s="16"/>
      <c r="R38" s="16"/>
      <c r="S38" s="16"/>
      <c r="T38" s="16"/>
      <c r="U38" s="16">
        <v>2100</v>
      </c>
      <c r="V38" s="16">
        <f t="shared" si="8"/>
        <v>2100</v>
      </c>
      <c r="W38" s="16"/>
      <c r="X38" s="16"/>
      <c r="Y38" s="48" t="s">
        <v>144</v>
      </c>
    </row>
    <row r="39" spans="1:25" ht="36">
      <c r="A39" s="23">
        <v>841</v>
      </c>
      <c r="B39" s="17" t="s">
        <v>117</v>
      </c>
      <c r="C39" s="62" t="s">
        <v>62</v>
      </c>
      <c r="D39" s="24" t="s">
        <v>4</v>
      </c>
      <c r="E39" s="24" t="s">
        <v>9</v>
      </c>
      <c r="F39" s="24" t="s">
        <v>54</v>
      </c>
      <c r="G39" s="16">
        <v>201988</v>
      </c>
      <c r="H39" s="16"/>
      <c r="I39" s="16">
        <v>175000</v>
      </c>
      <c r="J39" s="16">
        <v>201988</v>
      </c>
      <c r="K39" s="16"/>
      <c r="L39" s="16">
        <v>175000</v>
      </c>
      <c r="M39" s="36">
        <f t="shared" si="9"/>
        <v>0</v>
      </c>
      <c r="N39" s="36">
        <f t="shared" si="10"/>
        <v>0</v>
      </c>
      <c r="O39" s="36">
        <f t="shared" si="11"/>
        <v>0</v>
      </c>
      <c r="P39" s="16"/>
      <c r="Q39" s="16">
        <v>175000</v>
      </c>
      <c r="R39" s="16">
        <v>208500.93</v>
      </c>
      <c r="S39" s="16">
        <v>208500.93</v>
      </c>
      <c r="T39" s="16"/>
      <c r="U39" s="16">
        <v>199900.92</v>
      </c>
      <c r="V39" s="16">
        <f t="shared" si="8"/>
        <v>-8600.00999999998</v>
      </c>
      <c r="W39" s="16">
        <f t="shared" si="12"/>
        <v>0</v>
      </c>
      <c r="X39" s="16">
        <f t="shared" si="13"/>
        <v>0</v>
      </c>
      <c r="Y39" s="53" t="s">
        <v>150</v>
      </c>
    </row>
    <row r="40" spans="1:25" ht="36">
      <c r="A40" s="10">
        <v>841</v>
      </c>
      <c r="B40" s="17" t="s">
        <v>74</v>
      </c>
      <c r="C40" s="76" t="s">
        <v>73</v>
      </c>
      <c r="D40" s="11" t="s">
        <v>4</v>
      </c>
      <c r="E40" s="11" t="s">
        <v>9</v>
      </c>
      <c r="F40" s="11" t="s">
        <v>46</v>
      </c>
      <c r="G40" s="16">
        <v>10100</v>
      </c>
      <c r="H40" s="16">
        <v>10100</v>
      </c>
      <c r="I40" s="16">
        <v>10100</v>
      </c>
      <c r="J40" s="16">
        <v>10100</v>
      </c>
      <c r="K40" s="16">
        <v>10100</v>
      </c>
      <c r="L40" s="16">
        <v>10100</v>
      </c>
      <c r="M40" s="36">
        <f t="shared" si="9"/>
        <v>0</v>
      </c>
      <c r="N40" s="36">
        <f t="shared" si="10"/>
        <v>0</v>
      </c>
      <c r="O40" s="36">
        <f t="shared" si="11"/>
        <v>0</v>
      </c>
      <c r="P40" s="16">
        <v>10100</v>
      </c>
      <c r="Q40" s="16">
        <v>10100</v>
      </c>
      <c r="R40" s="16">
        <v>120100</v>
      </c>
      <c r="S40" s="16">
        <v>120100</v>
      </c>
      <c r="T40" s="16">
        <v>10100</v>
      </c>
      <c r="U40" s="16">
        <v>164226.6</v>
      </c>
      <c r="V40" s="16">
        <f t="shared" si="8"/>
        <v>44126.600000000006</v>
      </c>
      <c r="W40" s="16">
        <f t="shared" si="12"/>
        <v>0</v>
      </c>
      <c r="X40" s="16">
        <f t="shared" si="13"/>
        <v>0</v>
      </c>
      <c r="Y40" s="49" t="s">
        <v>145</v>
      </c>
    </row>
    <row r="41" spans="1:25" ht="36">
      <c r="A41" s="23">
        <v>841</v>
      </c>
      <c r="B41" s="17" t="s">
        <v>74</v>
      </c>
      <c r="C41" s="76" t="s">
        <v>73</v>
      </c>
      <c r="D41" s="24" t="s">
        <v>4</v>
      </c>
      <c r="E41" s="24" t="s">
        <v>9</v>
      </c>
      <c r="F41" s="24" t="s">
        <v>54</v>
      </c>
      <c r="G41" s="16">
        <v>476000</v>
      </c>
      <c r="H41" s="16">
        <v>476000</v>
      </c>
      <c r="I41" s="16">
        <v>476000</v>
      </c>
      <c r="J41" s="16">
        <v>476000</v>
      </c>
      <c r="K41" s="16">
        <v>476000</v>
      </c>
      <c r="L41" s="16">
        <v>476000</v>
      </c>
      <c r="M41" s="36">
        <f t="shared" si="9"/>
        <v>0</v>
      </c>
      <c r="N41" s="36">
        <f t="shared" si="10"/>
        <v>0</v>
      </c>
      <c r="O41" s="36">
        <f t="shared" si="11"/>
        <v>0</v>
      </c>
      <c r="P41" s="16">
        <v>476000</v>
      </c>
      <c r="Q41" s="16">
        <v>476000</v>
      </c>
      <c r="R41" s="16">
        <v>206000</v>
      </c>
      <c r="S41" s="16">
        <v>24046.88</v>
      </c>
      <c r="T41" s="16">
        <v>476000</v>
      </c>
      <c r="U41" s="16"/>
      <c r="V41" s="16">
        <f aca="true" t="shared" si="14" ref="V41:V50">U41-S41</f>
        <v>-24046.88</v>
      </c>
      <c r="W41" s="16">
        <f t="shared" si="12"/>
        <v>0</v>
      </c>
      <c r="X41" s="16">
        <f t="shared" si="13"/>
        <v>0</v>
      </c>
      <c r="Y41" s="49" t="s">
        <v>131</v>
      </c>
    </row>
    <row r="42" spans="1:25" ht="36">
      <c r="A42" s="23">
        <v>841</v>
      </c>
      <c r="B42" s="17" t="s">
        <v>95</v>
      </c>
      <c r="C42" s="62" t="s">
        <v>62</v>
      </c>
      <c r="D42" s="24" t="s">
        <v>4</v>
      </c>
      <c r="E42" s="24" t="s">
        <v>9</v>
      </c>
      <c r="F42" s="11" t="s">
        <v>46</v>
      </c>
      <c r="G42" s="16"/>
      <c r="H42" s="16"/>
      <c r="I42" s="16"/>
      <c r="J42" s="16"/>
      <c r="K42" s="16"/>
      <c r="L42" s="16"/>
      <c r="M42" s="36"/>
      <c r="N42" s="36"/>
      <c r="O42" s="36"/>
      <c r="P42" s="16"/>
      <c r="Q42" s="16"/>
      <c r="R42" s="16"/>
      <c r="S42" s="16"/>
      <c r="T42" s="16"/>
      <c r="U42" s="16">
        <v>50000</v>
      </c>
      <c r="V42" s="16">
        <v>50000.01</v>
      </c>
      <c r="W42" s="16"/>
      <c r="X42" s="16"/>
      <c r="Y42" s="48" t="s">
        <v>130</v>
      </c>
    </row>
    <row r="43" spans="1:25" ht="84">
      <c r="A43" s="23">
        <v>841</v>
      </c>
      <c r="B43" s="17" t="s">
        <v>95</v>
      </c>
      <c r="C43" s="25" t="s">
        <v>62</v>
      </c>
      <c r="D43" s="24" t="s">
        <v>4</v>
      </c>
      <c r="E43" s="24" t="s">
        <v>9</v>
      </c>
      <c r="F43" s="24" t="s">
        <v>54</v>
      </c>
      <c r="G43" s="16">
        <v>301282</v>
      </c>
      <c r="H43" s="16">
        <v>360024</v>
      </c>
      <c r="I43" s="16"/>
      <c r="J43" s="16">
        <v>301282</v>
      </c>
      <c r="K43" s="16">
        <v>360024</v>
      </c>
      <c r="L43" s="16"/>
      <c r="M43" s="36">
        <f t="shared" si="9"/>
        <v>0</v>
      </c>
      <c r="N43" s="36">
        <f t="shared" si="10"/>
        <v>0</v>
      </c>
      <c r="O43" s="36">
        <f t="shared" si="11"/>
        <v>0</v>
      </c>
      <c r="P43" s="16">
        <v>360024</v>
      </c>
      <c r="Q43" s="16"/>
      <c r="R43" s="16">
        <v>6025640</v>
      </c>
      <c r="S43" s="16">
        <v>5612200.95</v>
      </c>
      <c r="T43" s="16">
        <v>360024</v>
      </c>
      <c r="U43" s="16">
        <v>5533542.71</v>
      </c>
      <c r="V43" s="16">
        <f t="shared" si="14"/>
        <v>-78658.24000000022</v>
      </c>
      <c r="W43" s="16">
        <f t="shared" si="12"/>
        <v>0</v>
      </c>
      <c r="X43" s="16">
        <f t="shared" si="13"/>
        <v>0</v>
      </c>
      <c r="Y43" s="48" t="s">
        <v>140</v>
      </c>
    </row>
    <row r="44" spans="1:25" ht="36">
      <c r="A44" s="10">
        <v>841</v>
      </c>
      <c r="B44" s="17" t="s">
        <v>118</v>
      </c>
      <c r="C44" s="62" t="s">
        <v>62</v>
      </c>
      <c r="D44" s="11" t="s">
        <v>4</v>
      </c>
      <c r="E44" s="11" t="s">
        <v>9</v>
      </c>
      <c r="F44" s="11" t="s">
        <v>46</v>
      </c>
      <c r="G44" s="16"/>
      <c r="H44" s="16"/>
      <c r="I44" s="16"/>
      <c r="J44" s="16"/>
      <c r="K44" s="16"/>
      <c r="L44" s="16"/>
      <c r="M44" s="36"/>
      <c r="N44" s="36"/>
      <c r="O44" s="36"/>
      <c r="P44" s="16"/>
      <c r="Q44" s="16"/>
      <c r="R44" s="16"/>
      <c r="S44" s="16"/>
      <c r="T44" s="16"/>
      <c r="U44" s="16">
        <v>4050</v>
      </c>
      <c r="V44" s="16">
        <f t="shared" si="14"/>
        <v>4050</v>
      </c>
      <c r="W44" s="16"/>
      <c r="X44" s="16"/>
      <c r="Y44" s="48" t="s">
        <v>130</v>
      </c>
    </row>
    <row r="45" spans="1:25" ht="36">
      <c r="A45" s="23">
        <v>841</v>
      </c>
      <c r="B45" s="17" t="s">
        <v>118</v>
      </c>
      <c r="C45" s="62" t="s">
        <v>62</v>
      </c>
      <c r="D45" s="24" t="s">
        <v>4</v>
      </c>
      <c r="E45" s="24" t="s">
        <v>9</v>
      </c>
      <c r="F45" s="24" t="s">
        <v>54</v>
      </c>
      <c r="G45" s="16">
        <v>381202</v>
      </c>
      <c r="H45" s="16"/>
      <c r="I45" s="16">
        <v>165000</v>
      </c>
      <c r="J45" s="16">
        <v>381202</v>
      </c>
      <c r="K45" s="16"/>
      <c r="L45" s="16">
        <v>165000</v>
      </c>
      <c r="M45" s="36">
        <f t="shared" si="9"/>
        <v>0</v>
      </c>
      <c r="N45" s="36">
        <f t="shared" si="10"/>
        <v>0</v>
      </c>
      <c r="O45" s="36">
        <f t="shared" si="11"/>
        <v>0</v>
      </c>
      <c r="P45" s="16"/>
      <c r="Q45" s="16">
        <v>165000</v>
      </c>
      <c r="R45" s="16">
        <v>381202</v>
      </c>
      <c r="S45" s="16">
        <v>397202</v>
      </c>
      <c r="T45" s="16"/>
      <c r="U45" s="16">
        <v>393152</v>
      </c>
      <c r="V45" s="16">
        <f t="shared" si="14"/>
        <v>-4050</v>
      </c>
      <c r="W45" s="16">
        <f>P45-K45</f>
        <v>0</v>
      </c>
      <c r="X45" s="16">
        <f>Q45-L45</f>
        <v>0</v>
      </c>
      <c r="Y45" s="48" t="s">
        <v>130</v>
      </c>
    </row>
    <row r="46" spans="1:25" ht="36">
      <c r="A46" s="23">
        <v>841</v>
      </c>
      <c r="B46" s="17" t="s">
        <v>106</v>
      </c>
      <c r="C46" s="62" t="s">
        <v>62</v>
      </c>
      <c r="D46" s="24" t="s">
        <v>4</v>
      </c>
      <c r="E46" s="24" t="s">
        <v>9</v>
      </c>
      <c r="F46" s="11" t="s">
        <v>46</v>
      </c>
      <c r="G46" s="16"/>
      <c r="H46" s="16"/>
      <c r="I46" s="16"/>
      <c r="J46" s="16"/>
      <c r="K46" s="16"/>
      <c r="L46" s="16"/>
      <c r="M46" s="36"/>
      <c r="N46" s="36"/>
      <c r="O46" s="36"/>
      <c r="P46" s="16"/>
      <c r="Q46" s="16"/>
      <c r="R46" s="16"/>
      <c r="S46" s="16"/>
      <c r="T46" s="16"/>
      <c r="U46" s="16">
        <v>9500</v>
      </c>
      <c r="V46" s="16">
        <f t="shared" si="14"/>
        <v>9500</v>
      </c>
      <c r="W46" s="16"/>
      <c r="X46" s="16"/>
      <c r="Y46" s="48" t="s">
        <v>130</v>
      </c>
    </row>
    <row r="47" spans="1:25" ht="36">
      <c r="A47" s="23">
        <v>841</v>
      </c>
      <c r="B47" s="17" t="s">
        <v>106</v>
      </c>
      <c r="C47" s="62" t="s">
        <v>62</v>
      </c>
      <c r="D47" s="24" t="s">
        <v>4</v>
      </c>
      <c r="E47" s="24" t="s">
        <v>9</v>
      </c>
      <c r="F47" s="24" t="s">
        <v>54</v>
      </c>
      <c r="G47" s="16"/>
      <c r="H47" s="16"/>
      <c r="I47" s="16"/>
      <c r="J47" s="16"/>
      <c r="K47" s="16"/>
      <c r="L47" s="16">
        <v>1710000</v>
      </c>
      <c r="M47" s="36">
        <f t="shared" si="9"/>
        <v>0</v>
      </c>
      <c r="N47" s="36">
        <f t="shared" si="10"/>
        <v>0</v>
      </c>
      <c r="O47" s="36">
        <f t="shared" si="11"/>
        <v>1710000</v>
      </c>
      <c r="P47" s="16"/>
      <c r="Q47" s="16">
        <v>1710000</v>
      </c>
      <c r="R47" s="16"/>
      <c r="S47" s="16">
        <v>300000</v>
      </c>
      <c r="T47" s="16"/>
      <c r="U47" s="16">
        <v>290500</v>
      </c>
      <c r="V47" s="16">
        <v>-62044</v>
      </c>
      <c r="W47" s="16">
        <f>P47-K47</f>
        <v>0</v>
      </c>
      <c r="X47" s="16">
        <f>Q47-L47</f>
        <v>0</v>
      </c>
      <c r="Y47" s="48" t="s">
        <v>130</v>
      </c>
    </row>
    <row r="48" spans="1:25" s="18" customFormat="1" ht="36">
      <c r="A48" s="39">
        <v>841</v>
      </c>
      <c r="B48" s="41" t="s">
        <v>111</v>
      </c>
      <c r="C48" s="42" t="s">
        <v>112</v>
      </c>
      <c r="D48" s="38" t="s">
        <v>7</v>
      </c>
      <c r="E48" s="38" t="s">
        <v>1</v>
      </c>
      <c r="F48" s="40" t="s">
        <v>46</v>
      </c>
      <c r="G48" s="14"/>
      <c r="H48" s="14"/>
      <c r="I48" s="14"/>
      <c r="J48" s="14"/>
      <c r="K48" s="14"/>
      <c r="L48" s="14"/>
      <c r="M48" s="36"/>
      <c r="N48" s="36"/>
      <c r="O48" s="36"/>
      <c r="P48" s="14"/>
      <c r="Q48" s="14"/>
      <c r="R48" s="14"/>
      <c r="S48" s="16">
        <v>466017.19</v>
      </c>
      <c r="T48" s="14"/>
      <c r="U48" s="16">
        <v>456457.41</v>
      </c>
      <c r="V48" s="16">
        <f t="shared" si="14"/>
        <v>-9559.780000000028</v>
      </c>
      <c r="W48" s="16"/>
      <c r="X48" s="16"/>
      <c r="Y48" s="49" t="s">
        <v>131</v>
      </c>
    </row>
    <row r="49" spans="1:25" s="18" customFormat="1" ht="87.75" customHeight="1">
      <c r="A49" s="12"/>
      <c r="B49" s="41" t="s">
        <v>113</v>
      </c>
      <c r="C49" s="42" t="s">
        <v>114</v>
      </c>
      <c r="D49" s="13"/>
      <c r="E49" s="13"/>
      <c r="F49" s="24" t="s">
        <v>54</v>
      </c>
      <c r="G49" s="14"/>
      <c r="H49" s="14"/>
      <c r="I49" s="14"/>
      <c r="J49" s="14"/>
      <c r="K49" s="14"/>
      <c r="L49" s="14"/>
      <c r="M49" s="36"/>
      <c r="N49" s="36"/>
      <c r="O49" s="36"/>
      <c r="P49" s="14"/>
      <c r="Q49" s="14"/>
      <c r="R49" s="14"/>
      <c r="S49" s="16">
        <v>56480157.9</v>
      </c>
      <c r="T49" s="16">
        <v>93349130</v>
      </c>
      <c r="U49" s="16">
        <v>61471551.12</v>
      </c>
      <c r="V49" s="16">
        <v>2096204.42</v>
      </c>
      <c r="W49" s="16"/>
      <c r="X49" s="16"/>
      <c r="Y49" s="48" t="s">
        <v>139</v>
      </c>
    </row>
    <row r="50" spans="1:25" s="18" customFormat="1" ht="36">
      <c r="A50" s="10">
        <v>841</v>
      </c>
      <c r="B50" s="17" t="s">
        <v>74</v>
      </c>
      <c r="C50" s="15" t="s">
        <v>73</v>
      </c>
      <c r="D50" s="11" t="s">
        <v>7</v>
      </c>
      <c r="E50" s="11" t="s">
        <v>1</v>
      </c>
      <c r="F50" s="11" t="s">
        <v>46</v>
      </c>
      <c r="G50" s="16"/>
      <c r="H50" s="16"/>
      <c r="I50" s="16"/>
      <c r="J50" s="16"/>
      <c r="K50" s="16"/>
      <c r="L50" s="16"/>
      <c r="M50" s="36"/>
      <c r="N50" s="36"/>
      <c r="O50" s="36"/>
      <c r="P50" s="16"/>
      <c r="Q50" s="16"/>
      <c r="R50" s="16">
        <v>58176.61</v>
      </c>
      <c r="S50" s="16">
        <v>58176.61</v>
      </c>
      <c r="T50" s="16"/>
      <c r="U50" s="16">
        <v>12685</v>
      </c>
      <c r="V50" s="16">
        <f t="shared" si="14"/>
        <v>-45491.61</v>
      </c>
      <c r="W50" s="16">
        <f aca="true" t="shared" si="15" ref="W50:W55">P50-K50</f>
        <v>0</v>
      </c>
      <c r="X50" s="16">
        <f aca="true" t="shared" si="16" ref="X50:X55">Q50-L50</f>
        <v>0</v>
      </c>
      <c r="Y50" s="49" t="s">
        <v>131</v>
      </c>
    </row>
    <row r="51" spans="1:25" ht="36">
      <c r="A51" s="10">
        <v>841</v>
      </c>
      <c r="B51" s="17" t="s">
        <v>76</v>
      </c>
      <c r="C51" s="15" t="s">
        <v>31</v>
      </c>
      <c r="D51" s="11" t="s">
        <v>7</v>
      </c>
      <c r="E51" s="11" t="s">
        <v>2</v>
      </c>
      <c r="F51" s="11" t="s">
        <v>21</v>
      </c>
      <c r="G51" s="16">
        <v>4580000</v>
      </c>
      <c r="H51" s="16">
        <v>4680000</v>
      </c>
      <c r="I51" s="16">
        <v>4830000</v>
      </c>
      <c r="J51" s="16">
        <v>4580000</v>
      </c>
      <c r="K51" s="16">
        <v>4680000</v>
      </c>
      <c r="L51" s="16">
        <v>4830000</v>
      </c>
      <c r="M51" s="36">
        <f t="shared" si="9"/>
        <v>0</v>
      </c>
      <c r="N51" s="36">
        <f t="shared" si="10"/>
        <v>0</v>
      </c>
      <c r="O51" s="36">
        <f t="shared" si="11"/>
        <v>0</v>
      </c>
      <c r="P51" s="16">
        <v>4680000</v>
      </c>
      <c r="Q51" s="16">
        <v>4830000</v>
      </c>
      <c r="R51" s="16">
        <v>4580000</v>
      </c>
      <c r="S51" s="16">
        <v>4580000</v>
      </c>
      <c r="T51" s="16">
        <v>4680000</v>
      </c>
      <c r="U51" s="16">
        <v>4380000</v>
      </c>
      <c r="V51" s="16">
        <v>-198192.13</v>
      </c>
      <c r="W51" s="16">
        <f t="shared" si="15"/>
        <v>0</v>
      </c>
      <c r="X51" s="16">
        <f t="shared" si="16"/>
        <v>0</v>
      </c>
      <c r="Y51" s="49" t="s">
        <v>131</v>
      </c>
    </row>
    <row r="52" spans="1:25" ht="36">
      <c r="A52" s="10">
        <v>841</v>
      </c>
      <c r="B52" s="17" t="s">
        <v>78</v>
      </c>
      <c r="C52" s="15" t="s">
        <v>77</v>
      </c>
      <c r="D52" s="11" t="s">
        <v>7</v>
      </c>
      <c r="E52" s="11" t="s">
        <v>7</v>
      </c>
      <c r="F52" s="11" t="s">
        <v>46</v>
      </c>
      <c r="G52" s="16">
        <v>96000</v>
      </c>
      <c r="H52" s="16">
        <v>96000</v>
      </c>
      <c r="I52" s="16">
        <v>96000</v>
      </c>
      <c r="J52" s="16">
        <v>96000</v>
      </c>
      <c r="K52" s="16">
        <v>96000</v>
      </c>
      <c r="L52" s="16">
        <v>96000</v>
      </c>
      <c r="M52" s="36">
        <f t="shared" si="9"/>
        <v>0</v>
      </c>
      <c r="N52" s="36">
        <f t="shared" si="10"/>
        <v>0</v>
      </c>
      <c r="O52" s="36">
        <f t="shared" si="11"/>
        <v>0</v>
      </c>
      <c r="P52" s="16">
        <v>96000</v>
      </c>
      <c r="Q52" s="16">
        <v>96000</v>
      </c>
      <c r="R52" s="16">
        <v>96000</v>
      </c>
      <c r="S52" s="16">
        <v>96000</v>
      </c>
      <c r="T52" s="16">
        <v>96000</v>
      </c>
      <c r="U52" s="16">
        <v>59933.41</v>
      </c>
      <c r="V52" s="16">
        <v>-66868</v>
      </c>
      <c r="W52" s="16">
        <f t="shared" si="15"/>
        <v>0</v>
      </c>
      <c r="X52" s="16">
        <f t="shared" si="16"/>
        <v>0</v>
      </c>
      <c r="Y52" s="49" t="s">
        <v>131</v>
      </c>
    </row>
    <row r="53" spans="1:25" ht="36">
      <c r="A53" s="10">
        <v>841</v>
      </c>
      <c r="B53" s="17" t="s">
        <v>80</v>
      </c>
      <c r="C53" s="15" t="s">
        <v>79</v>
      </c>
      <c r="D53" s="11" t="s">
        <v>7</v>
      </c>
      <c r="E53" s="11" t="s">
        <v>7</v>
      </c>
      <c r="F53" s="11" t="s">
        <v>46</v>
      </c>
      <c r="G53" s="16">
        <v>25000</v>
      </c>
      <c r="H53" s="16">
        <v>25000</v>
      </c>
      <c r="I53" s="16">
        <v>25000</v>
      </c>
      <c r="J53" s="16">
        <v>25000</v>
      </c>
      <c r="K53" s="16">
        <v>25000</v>
      </c>
      <c r="L53" s="16">
        <v>25000</v>
      </c>
      <c r="M53" s="36">
        <f t="shared" si="9"/>
        <v>0</v>
      </c>
      <c r="N53" s="36">
        <f t="shared" si="10"/>
        <v>0</v>
      </c>
      <c r="O53" s="36">
        <f t="shared" si="11"/>
        <v>0</v>
      </c>
      <c r="P53" s="16">
        <v>25000</v>
      </c>
      <c r="Q53" s="16">
        <v>25000</v>
      </c>
      <c r="R53" s="16">
        <v>25000</v>
      </c>
      <c r="S53" s="16">
        <v>25000</v>
      </c>
      <c r="T53" s="16">
        <v>25000</v>
      </c>
      <c r="U53" s="16">
        <v>24300</v>
      </c>
      <c r="V53" s="16">
        <f aca="true" t="shared" si="17" ref="V53:V65">U53-S53</f>
        <v>-700</v>
      </c>
      <c r="W53" s="16">
        <f t="shared" si="15"/>
        <v>0</v>
      </c>
      <c r="X53" s="16">
        <f t="shared" si="16"/>
        <v>0</v>
      </c>
      <c r="Y53" s="49" t="s">
        <v>131</v>
      </c>
    </row>
    <row r="54" spans="1:25" ht="36">
      <c r="A54" s="10">
        <v>841</v>
      </c>
      <c r="B54" s="17" t="s">
        <v>81</v>
      </c>
      <c r="C54" s="15" t="s">
        <v>39</v>
      </c>
      <c r="D54" s="11" t="s">
        <v>8</v>
      </c>
      <c r="E54" s="11" t="s">
        <v>1</v>
      </c>
      <c r="F54" s="11" t="s">
        <v>21</v>
      </c>
      <c r="G54" s="16">
        <v>7900000</v>
      </c>
      <c r="H54" s="16">
        <v>8050000</v>
      </c>
      <c r="I54" s="16">
        <v>8150000</v>
      </c>
      <c r="J54" s="16">
        <v>7900000</v>
      </c>
      <c r="K54" s="16">
        <v>8050000</v>
      </c>
      <c r="L54" s="16">
        <v>8150000</v>
      </c>
      <c r="M54" s="36">
        <f t="shared" si="9"/>
        <v>0</v>
      </c>
      <c r="N54" s="36">
        <f t="shared" si="10"/>
        <v>0</v>
      </c>
      <c r="O54" s="36">
        <f t="shared" si="11"/>
        <v>0</v>
      </c>
      <c r="P54" s="16">
        <v>8050000</v>
      </c>
      <c r="Q54" s="16">
        <v>8150000</v>
      </c>
      <c r="R54" s="16">
        <v>7900000</v>
      </c>
      <c r="S54" s="16">
        <v>7890053</v>
      </c>
      <c r="T54" s="16">
        <v>8050000</v>
      </c>
      <c r="U54" s="16">
        <v>7460053</v>
      </c>
      <c r="V54" s="16">
        <v>-765049.5</v>
      </c>
      <c r="W54" s="16">
        <f t="shared" si="15"/>
        <v>0</v>
      </c>
      <c r="X54" s="16">
        <f t="shared" si="16"/>
        <v>0</v>
      </c>
      <c r="Y54" s="49" t="s">
        <v>131</v>
      </c>
    </row>
    <row r="55" spans="1:25" ht="36">
      <c r="A55" s="10">
        <v>841</v>
      </c>
      <c r="B55" s="17" t="s">
        <v>82</v>
      </c>
      <c r="C55" s="33" t="s">
        <v>32</v>
      </c>
      <c r="D55" s="11" t="s">
        <v>8</v>
      </c>
      <c r="E55" s="11" t="s">
        <v>1</v>
      </c>
      <c r="F55" s="11" t="s">
        <v>21</v>
      </c>
      <c r="G55" s="16">
        <v>16137000</v>
      </c>
      <c r="H55" s="16">
        <v>16287000</v>
      </c>
      <c r="I55" s="16">
        <v>16487000</v>
      </c>
      <c r="J55" s="16">
        <v>16137000</v>
      </c>
      <c r="K55" s="16">
        <v>16287000</v>
      </c>
      <c r="L55" s="16">
        <v>16487000</v>
      </c>
      <c r="M55" s="36">
        <f aca="true" t="shared" si="18" ref="M55:M69">J55-G55</f>
        <v>0</v>
      </c>
      <c r="N55" s="36">
        <f aca="true" t="shared" si="19" ref="N55:N69">K55-H55</f>
        <v>0</v>
      </c>
      <c r="O55" s="36">
        <f aca="true" t="shared" si="20" ref="O55:O69">L55-I55</f>
        <v>0</v>
      </c>
      <c r="P55" s="16">
        <v>16287000</v>
      </c>
      <c r="Q55" s="16">
        <v>16487000</v>
      </c>
      <c r="R55" s="16">
        <v>16114083</v>
      </c>
      <c r="S55" s="16">
        <v>16114083</v>
      </c>
      <c r="T55" s="16">
        <v>16287000</v>
      </c>
      <c r="U55" s="16">
        <v>15868856.86</v>
      </c>
      <c r="V55" s="16">
        <v>-2995457.38</v>
      </c>
      <c r="W55" s="16">
        <f t="shared" si="15"/>
        <v>0</v>
      </c>
      <c r="X55" s="16">
        <f t="shared" si="16"/>
        <v>0</v>
      </c>
      <c r="Y55" s="49" t="s">
        <v>131</v>
      </c>
    </row>
    <row r="56" spans="1:25" ht="36">
      <c r="A56" s="10">
        <v>841</v>
      </c>
      <c r="B56" s="17" t="s">
        <v>119</v>
      </c>
      <c r="C56" s="37" t="s">
        <v>108</v>
      </c>
      <c r="D56" s="11" t="s">
        <v>8</v>
      </c>
      <c r="E56" s="11" t="s">
        <v>1</v>
      </c>
      <c r="F56" s="11" t="s">
        <v>46</v>
      </c>
      <c r="G56" s="16"/>
      <c r="H56" s="16"/>
      <c r="I56" s="16"/>
      <c r="J56" s="16"/>
      <c r="K56" s="16"/>
      <c r="L56" s="16"/>
      <c r="M56" s="36"/>
      <c r="N56" s="36"/>
      <c r="O56" s="36"/>
      <c r="P56" s="16"/>
      <c r="Q56" s="16"/>
      <c r="R56" s="16"/>
      <c r="S56" s="16"/>
      <c r="T56" s="16"/>
      <c r="U56" s="16">
        <v>468000</v>
      </c>
      <c r="V56" s="16">
        <f t="shared" si="17"/>
        <v>468000</v>
      </c>
      <c r="W56" s="16"/>
      <c r="X56" s="16"/>
      <c r="Y56" s="59" t="s">
        <v>155</v>
      </c>
    </row>
    <row r="57" spans="1:25" ht="24">
      <c r="A57" s="10">
        <v>841</v>
      </c>
      <c r="B57" s="17" t="s">
        <v>121</v>
      </c>
      <c r="C57" s="15" t="s">
        <v>120</v>
      </c>
      <c r="D57" s="11" t="s">
        <v>8</v>
      </c>
      <c r="E57" s="11" t="s">
        <v>1</v>
      </c>
      <c r="F57" s="11" t="s">
        <v>46</v>
      </c>
      <c r="G57" s="16"/>
      <c r="H57" s="16"/>
      <c r="I57" s="16"/>
      <c r="J57" s="16"/>
      <c r="K57" s="16"/>
      <c r="L57" s="16"/>
      <c r="M57" s="36"/>
      <c r="N57" s="36"/>
      <c r="O57" s="36"/>
      <c r="P57" s="16"/>
      <c r="Q57" s="16"/>
      <c r="R57" s="16"/>
      <c r="S57" s="16"/>
      <c r="T57" s="16"/>
      <c r="U57" s="16">
        <v>132000</v>
      </c>
      <c r="V57" s="16">
        <f t="shared" si="17"/>
        <v>132000</v>
      </c>
      <c r="W57" s="16"/>
      <c r="X57" s="16"/>
      <c r="Y57" s="7" t="s">
        <v>136</v>
      </c>
    </row>
    <row r="58" spans="1:25" ht="36">
      <c r="A58" s="10">
        <v>841</v>
      </c>
      <c r="B58" s="17" t="s">
        <v>65</v>
      </c>
      <c r="C58" s="15" t="s">
        <v>29</v>
      </c>
      <c r="D58" s="11" t="s">
        <v>8</v>
      </c>
      <c r="E58" s="11" t="s">
        <v>3</v>
      </c>
      <c r="F58" s="11" t="s">
        <v>45</v>
      </c>
      <c r="G58" s="16">
        <v>1226942</v>
      </c>
      <c r="H58" s="16">
        <v>1226942</v>
      </c>
      <c r="I58" s="16">
        <v>1226942</v>
      </c>
      <c r="J58" s="16">
        <v>1226942</v>
      </c>
      <c r="K58" s="16">
        <v>1226942</v>
      </c>
      <c r="L58" s="16">
        <v>1226942</v>
      </c>
      <c r="M58" s="36">
        <f t="shared" si="18"/>
        <v>0</v>
      </c>
      <c r="N58" s="36">
        <f t="shared" si="19"/>
        <v>0</v>
      </c>
      <c r="O58" s="36">
        <f t="shared" si="20"/>
        <v>0</v>
      </c>
      <c r="P58" s="16">
        <v>1226942</v>
      </c>
      <c r="Q58" s="16">
        <v>1226942</v>
      </c>
      <c r="R58" s="16">
        <v>1226942</v>
      </c>
      <c r="S58" s="16">
        <v>1226942</v>
      </c>
      <c r="T58" s="16">
        <v>1226942</v>
      </c>
      <c r="U58" s="16">
        <v>1179425.05</v>
      </c>
      <c r="V58" s="16">
        <v>-54516.95</v>
      </c>
      <c r="W58" s="16">
        <f aca="true" t="shared" si="21" ref="W58:X67">P58-K58</f>
        <v>0</v>
      </c>
      <c r="X58" s="16">
        <f t="shared" si="21"/>
        <v>0</v>
      </c>
      <c r="Y58" s="49" t="s">
        <v>131</v>
      </c>
    </row>
    <row r="59" spans="1:25" ht="36">
      <c r="A59" s="10">
        <v>841</v>
      </c>
      <c r="B59" s="17" t="s">
        <v>65</v>
      </c>
      <c r="C59" s="15" t="s">
        <v>29</v>
      </c>
      <c r="D59" s="11" t="s">
        <v>8</v>
      </c>
      <c r="E59" s="11" t="s">
        <v>3</v>
      </c>
      <c r="F59" s="11" t="s">
        <v>52</v>
      </c>
      <c r="G59" s="16">
        <v>370536</v>
      </c>
      <c r="H59" s="16">
        <v>370536</v>
      </c>
      <c r="I59" s="16">
        <v>370536</v>
      </c>
      <c r="J59" s="16">
        <v>370536</v>
      </c>
      <c r="K59" s="16">
        <v>370536</v>
      </c>
      <c r="L59" s="16">
        <v>370536</v>
      </c>
      <c r="M59" s="36">
        <f t="shared" si="18"/>
        <v>0</v>
      </c>
      <c r="N59" s="36">
        <f t="shared" si="19"/>
        <v>0</v>
      </c>
      <c r="O59" s="36">
        <f t="shared" si="20"/>
        <v>0</v>
      </c>
      <c r="P59" s="16">
        <v>370536</v>
      </c>
      <c r="Q59" s="16">
        <v>370536</v>
      </c>
      <c r="R59" s="16">
        <v>370536</v>
      </c>
      <c r="S59" s="16">
        <v>370536</v>
      </c>
      <c r="T59" s="16">
        <v>370536</v>
      </c>
      <c r="U59" s="16">
        <v>348406.95</v>
      </c>
      <c r="V59" s="16">
        <v>-22267.53</v>
      </c>
      <c r="W59" s="16">
        <f t="shared" si="21"/>
        <v>0</v>
      </c>
      <c r="X59" s="16">
        <f t="shared" si="21"/>
        <v>0</v>
      </c>
      <c r="Y59" s="49" t="s">
        <v>131</v>
      </c>
    </row>
    <row r="60" spans="1:25" ht="36">
      <c r="A60" s="10">
        <v>841</v>
      </c>
      <c r="B60" s="17" t="s">
        <v>84</v>
      </c>
      <c r="C60" s="15" t="s">
        <v>83</v>
      </c>
      <c r="D60" s="11" t="s">
        <v>8</v>
      </c>
      <c r="E60" s="11" t="s">
        <v>3</v>
      </c>
      <c r="F60" s="11" t="s">
        <v>45</v>
      </c>
      <c r="G60" s="16"/>
      <c r="H60" s="16"/>
      <c r="I60" s="16"/>
      <c r="J60" s="16"/>
      <c r="K60" s="16"/>
      <c r="L60" s="16"/>
      <c r="M60" s="36"/>
      <c r="N60" s="36"/>
      <c r="O60" s="36"/>
      <c r="P60" s="16"/>
      <c r="Q60" s="16"/>
      <c r="R60" s="16"/>
      <c r="S60" s="16"/>
      <c r="T60" s="16"/>
      <c r="U60" s="16"/>
      <c r="V60" s="16">
        <v>274175.35</v>
      </c>
      <c r="W60" s="16"/>
      <c r="X60" s="16"/>
      <c r="Y60" s="49" t="s">
        <v>131</v>
      </c>
    </row>
    <row r="61" spans="1:25" ht="36">
      <c r="A61" s="10">
        <v>841</v>
      </c>
      <c r="B61" s="17" t="s">
        <v>84</v>
      </c>
      <c r="C61" s="15" t="s">
        <v>83</v>
      </c>
      <c r="D61" s="11" t="s">
        <v>8</v>
      </c>
      <c r="E61" s="11" t="s">
        <v>3</v>
      </c>
      <c r="F61" s="11" t="s">
        <v>52</v>
      </c>
      <c r="G61" s="16"/>
      <c r="H61" s="16"/>
      <c r="I61" s="16"/>
      <c r="J61" s="16"/>
      <c r="K61" s="16"/>
      <c r="L61" s="16"/>
      <c r="M61" s="36"/>
      <c r="N61" s="36"/>
      <c r="O61" s="36"/>
      <c r="P61" s="16"/>
      <c r="Q61" s="16"/>
      <c r="R61" s="16"/>
      <c r="S61" s="16"/>
      <c r="T61" s="16"/>
      <c r="U61" s="16"/>
      <c r="V61" s="16">
        <v>87323.79</v>
      </c>
      <c r="W61" s="16"/>
      <c r="X61" s="16"/>
      <c r="Y61" s="49" t="s">
        <v>131</v>
      </c>
    </row>
    <row r="62" spans="1:25" ht="36">
      <c r="A62" s="10">
        <v>841</v>
      </c>
      <c r="B62" s="17" t="s">
        <v>84</v>
      </c>
      <c r="C62" s="15" t="s">
        <v>83</v>
      </c>
      <c r="D62" s="11" t="s">
        <v>8</v>
      </c>
      <c r="E62" s="11" t="s">
        <v>3</v>
      </c>
      <c r="F62" s="11" t="s">
        <v>46</v>
      </c>
      <c r="G62" s="16">
        <v>725000</v>
      </c>
      <c r="H62" s="16">
        <v>725000</v>
      </c>
      <c r="I62" s="16">
        <v>725000</v>
      </c>
      <c r="J62" s="16">
        <v>725000</v>
      </c>
      <c r="K62" s="16">
        <v>725000</v>
      </c>
      <c r="L62" s="16">
        <v>725000</v>
      </c>
      <c r="M62" s="36">
        <f t="shared" si="18"/>
        <v>0</v>
      </c>
      <c r="N62" s="36">
        <f t="shared" si="19"/>
        <v>0</v>
      </c>
      <c r="O62" s="36">
        <f t="shared" si="20"/>
        <v>0</v>
      </c>
      <c r="P62" s="16">
        <v>725000</v>
      </c>
      <c r="Q62" s="16">
        <v>725000</v>
      </c>
      <c r="R62" s="16">
        <v>725000</v>
      </c>
      <c r="S62" s="16">
        <v>725000</v>
      </c>
      <c r="T62" s="16">
        <v>725000</v>
      </c>
      <c r="U62" s="16">
        <v>655000</v>
      </c>
      <c r="V62" s="16">
        <v>-107000</v>
      </c>
      <c r="W62" s="16">
        <f t="shared" si="21"/>
        <v>0</v>
      </c>
      <c r="X62" s="16">
        <f t="shared" si="21"/>
        <v>0</v>
      </c>
      <c r="Y62" s="49" t="s">
        <v>131</v>
      </c>
    </row>
    <row r="63" spans="1:25" ht="36">
      <c r="A63" s="10">
        <v>841</v>
      </c>
      <c r="B63" s="17" t="s">
        <v>84</v>
      </c>
      <c r="C63" s="15" t="s">
        <v>83</v>
      </c>
      <c r="D63" s="11" t="s">
        <v>8</v>
      </c>
      <c r="E63" s="11" t="s">
        <v>3</v>
      </c>
      <c r="F63" s="11" t="s">
        <v>19</v>
      </c>
      <c r="G63" s="16">
        <v>33000</v>
      </c>
      <c r="H63" s="16">
        <v>33000</v>
      </c>
      <c r="I63" s="16">
        <v>33000</v>
      </c>
      <c r="J63" s="16">
        <v>33000</v>
      </c>
      <c r="K63" s="16">
        <v>33000</v>
      </c>
      <c r="L63" s="16">
        <v>33000</v>
      </c>
      <c r="M63" s="36">
        <f t="shared" si="18"/>
        <v>0</v>
      </c>
      <c r="N63" s="36">
        <f t="shared" si="19"/>
        <v>0</v>
      </c>
      <c r="O63" s="36">
        <f t="shared" si="20"/>
        <v>0</v>
      </c>
      <c r="P63" s="16">
        <v>33000</v>
      </c>
      <c r="Q63" s="16">
        <v>33000</v>
      </c>
      <c r="R63" s="16">
        <v>33000</v>
      </c>
      <c r="S63" s="16">
        <v>33000</v>
      </c>
      <c r="T63" s="16">
        <v>33000</v>
      </c>
      <c r="U63" s="16">
        <v>19285</v>
      </c>
      <c r="V63" s="16">
        <f t="shared" si="17"/>
        <v>-13715</v>
      </c>
      <c r="W63" s="16">
        <f t="shared" si="21"/>
        <v>0</v>
      </c>
      <c r="X63" s="16">
        <f t="shared" si="21"/>
        <v>0</v>
      </c>
      <c r="Y63" s="49" t="s">
        <v>131</v>
      </c>
    </row>
    <row r="64" spans="1:25" ht="36">
      <c r="A64" s="10">
        <v>841</v>
      </c>
      <c r="B64" s="17" t="s">
        <v>84</v>
      </c>
      <c r="C64" s="15" t="s">
        <v>83</v>
      </c>
      <c r="D64" s="11" t="s">
        <v>8</v>
      </c>
      <c r="E64" s="11" t="s">
        <v>3</v>
      </c>
      <c r="F64" s="11" t="s">
        <v>20</v>
      </c>
      <c r="G64" s="16">
        <v>15000</v>
      </c>
      <c r="H64" s="16">
        <v>15000</v>
      </c>
      <c r="I64" s="16">
        <v>15000</v>
      </c>
      <c r="J64" s="16">
        <v>15000</v>
      </c>
      <c r="K64" s="16">
        <v>15000</v>
      </c>
      <c r="L64" s="16">
        <v>15000</v>
      </c>
      <c r="M64" s="36">
        <f t="shared" si="18"/>
        <v>0</v>
      </c>
      <c r="N64" s="36">
        <f t="shared" si="19"/>
        <v>0</v>
      </c>
      <c r="O64" s="36">
        <f t="shared" si="20"/>
        <v>0</v>
      </c>
      <c r="P64" s="16">
        <v>15000</v>
      </c>
      <c r="Q64" s="16">
        <v>15000</v>
      </c>
      <c r="R64" s="16">
        <v>15000</v>
      </c>
      <c r="S64" s="16">
        <v>15000</v>
      </c>
      <c r="T64" s="16">
        <v>15000</v>
      </c>
      <c r="U64" s="16">
        <v>11520</v>
      </c>
      <c r="V64" s="16">
        <f t="shared" si="17"/>
        <v>-3480</v>
      </c>
      <c r="W64" s="16">
        <f t="shared" si="21"/>
        <v>0</v>
      </c>
      <c r="X64" s="16">
        <f t="shared" si="21"/>
        <v>0</v>
      </c>
      <c r="Y64" s="49" t="s">
        <v>131</v>
      </c>
    </row>
    <row r="65" spans="1:25" ht="36">
      <c r="A65" s="10">
        <v>841</v>
      </c>
      <c r="B65" s="17" t="s">
        <v>84</v>
      </c>
      <c r="C65" s="15" t="s">
        <v>83</v>
      </c>
      <c r="D65" s="11" t="s">
        <v>8</v>
      </c>
      <c r="E65" s="11" t="s">
        <v>3</v>
      </c>
      <c r="F65" s="11" t="s">
        <v>57</v>
      </c>
      <c r="G65" s="16">
        <v>530</v>
      </c>
      <c r="H65" s="16">
        <v>530</v>
      </c>
      <c r="I65" s="16">
        <v>530</v>
      </c>
      <c r="J65" s="16">
        <v>530</v>
      </c>
      <c r="K65" s="16">
        <v>530</v>
      </c>
      <c r="L65" s="16">
        <v>530</v>
      </c>
      <c r="M65" s="36">
        <f t="shared" si="18"/>
        <v>0</v>
      </c>
      <c r="N65" s="36">
        <f t="shared" si="19"/>
        <v>0</v>
      </c>
      <c r="O65" s="36">
        <f t="shared" si="20"/>
        <v>0</v>
      </c>
      <c r="P65" s="16">
        <v>530</v>
      </c>
      <c r="Q65" s="16">
        <v>530</v>
      </c>
      <c r="R65" s="16">
        <v>530</v>
      </c>
      <c r="S65" s="16">
        <v>530</v>
      </c>
      <c r="T65" s="16">
        <v>530</v>
      </c>
      <c r="U65" s="16"/>
      <c r="V65" s="16">
        <f t="shared" si="17"/>
        <v>-530</v>
      </c>
      <c r="W65" s="16">
        <f t="shared" si="21"/>
        <v>0</v>
      </c>
      <c r="X65" s="16">
        <f t="shared" si="21"/>
        <v>0</v>
      </c>
      <c r="Y65" s="49" t="s">
        <v>131</v>
      </c>
    </row>
    <row r="66" spans="1:25" ht="24">
      <c r="A66" s="10">
        <v>841</v>
      </c>
      <c r="B66" s="17" t="s">
        <v>166</v>
      </c>
      <c r="C66" s="15" t="s">
        <v>165</v>
      </c>
      <c r="D66" s="11" t="s">
        <v>10</v>
      </c>
      <c r="E66" s="11" t="s">
        <v>1</v>
      </c>
      <c r="F66" s="11" t="s">
        <v>28</v>
      </c>
      <c r="G66" s="16"/>
      <c r="H66" s="16"/>
      <c r="I66" s="16"/>
      <c r="J66" s="16"/>
      <c r="K66" s="16"/>
      <c r="L66" s="16"/>
      <c r="M66" s="36"/>
      <c r="N66" s="36"/>
      <c r="O66" s="36"/>
      <c r="P66" s="16"/>
      <c r="Q66" s="16"/>
      <c r="R66" s="16"/>
      <c r="S66" s="16"/>
      <c r="T66" s="16"/>
      <c r="U66" s="16"/>
      <c r="V66" s="16">
        <v>-52912.81</v>
      </c>
      <c r="W66" s="16"/>
      <c r="X66" s="16"/>
      <c r="Y66" s="49" t="s">
        <v>167</v>
      </c>
    </row>
    <row r="67" spans="1:25" ht="36">
      <c r="A67" s="19">
        <v>841</v>
      </c>
      <c r="B67" s="17" t="s">
        <v>51</v>
      </c>
      <c r="C67" s="15" t="s">
        <v>27</v>
      </c>
      <c r="D67" s="10">
        <v>10</v>
      </c>
      <c r="E67" s="20" t="s">
        <v>2</v>
      </c>
      <c r="F67" s="11" t="s">
        <v>24</v>
      </c>
      <c r="G67" s="16">
        <v>198000</v>
      </c>
      <c r="H67" s="16">
        <v>192000</v>
      </c>
      <c r="I67" s="16">
        <v>12000</v>
      </c>
      <c r="J67" s="16">
        <v>198000</v>
      </c>
      <c r="K67" s="16">
        <v>192000</v>
      </c>
      <c r="L67" s="16">
        <v>12000</v>
      </c>
      <c r="M67" s="36">
        <f t="shared" si="18"/>
        <v>0</v>
      </c>
      <c r="N67" s="36">
        <f t="shared" si="19"/>
        <v>0</v>
      </c>
      <c r="O67" s="36">
        <f t="shared" si="20"/>
        <v>0</v>
      </c>
      <c r="P67" s="16">
        <v>192000</v>
      </c>
      <c r="Q67" s="16">
        <v>12000</v>
      </c>
      <c r="R67" s="16">
        <v>198000</v>
      </c>
      <c r="S67" s="16">
        <v>198000</v>
      </c>
      <c r="T67" s="16">
        <v>192000</v>
      </c>
      <c r="U67" s="16">
        <v>123000</v>
      </c>
      <c r="V67" s="16">
        <f>U67-S67</f>
        <v>-75000</v>
      </c>
      <c r="W67" s="16">
        <f t="shared" si="21"/>
        <v>0</v>
      </c>
      <c r="X67" s="16">
        <f t="shared" si="21"/>
        <v>0</v>
      </c>
      <c r="Y67" s="7" t="s">
        <v>137</v>
      </c>
    </row>
    <row r="68" spans="1:25" ht="36">
      <c r="A68" s="10">
        <v>841</v>
      </c>
      <c r="B68" s="17" t="s">
        <v>66</v>
      </c>
      <c r="C68" s="15" t="s">
        <v>22</v>
      </c>
      <c r="D68" s="10">
        <v>10</v>
      </c>
      <c r="E68" s="20" t="s">
        <v>2</v>
      </c>
      <c r="F68" s="11" t="s">
        <v>28</v>
      </c>
      <c r="G68" s="16"/>
      <c r="H68" s="16"/>
      <c r="I68" s="16"/>
      <c r="J68" s="16"/>
      <c r="K68" s="16"/>
      <c r="L68" s="16"/>
      <c r="M68" s="36"/>
      <c r="N68" s="36"/>
      <c r="O68" s="36"/>
      <c r="P68" s="16"/>
      <c r="Q68" s="16"/>
      <c r="R68" s="16">
        <v>200000</v>
      </c>
      <c r="S68" s="16">
        <v>200000</v>
      </c>
      <c r="T68" s="16"/>
      <c r="U68" s="16">
        <v>36000</v>
      </c>
      <c r="V68" s="16">
        <f>U68-S68</f>
        <v>-164000</v>
      </c>
      <c r="W68" s="16"/>
      <c r="X68" s="16"/>
      <c r="Y68" s="49" t="s">
        <v>131</v>
      </c>
    </row>
    <row r="69" spans="1:25" ht="168">
      <c r="A69" s="19">
        <v>841</v>
      </c>
      <c r="B69" s="17" t="s">
        <v>99</v>
      </c>
      <c r="C69" s="28" t="s">
        <v>98</v>
      </c>
      <c r="D69" s="10">
        <v>10</v>
      </c>
      <c r="E69" s="11" t="s">
        <v>3</v>
      </c>
      <c r="F69" s="11" t="s">
        <v>26</v>
      </c>
      <c r="G69" s="16">
        <v>10464840</v>
      </c>
      <c r="H69" s="16">
        <v>11142891</v>
      </c>
      <c r="I69" s="16">
        <v>11749710</v>
      </c>
      <c r="J69" s="16">
        <v>10464840</v>
      </c>
      <c r="K69" s="16">
        <v>11142891</v>
      </c>
      <c r="L69" s="16">
        <v>11749710</v>
      </c>
      <c r="M69" s="36">
        <f t="shared" si="18"/>
        <v>0</v>
      </c>
      <c r="N69" s="36">
        <f t="shared" si="19"/>
        <v>0</v>
      </c>
      <c r="O69" s="36">
        <f t="shared" si="20"/>
        <v>0</v>
      </c>
      <c r="P69" s="16">
        <v>11142891</v>
      </c>
      <c r="Q69" s="16">
        <v>11749710</v>
      </c>
      <c r="R69" s="16">
        <v>10464840</v>
      </c>
      <c r="S69" s="16">
        <v>10464840</v>
      </c>
      <c r="T69" s="16">
        <v>11142891</v>
      </c>
      <c r="U69" s="16">
        <v>9071148</v>
      </c>
      <c r="V69" s="16">
        <f>U69-S69</f>
        <v>-1393692</v>
      </c>
      <c r="W69" s="16">
        <f>P69-K69</f>
        <v>0</v>
      </c>
      <c r="X69" s="16">
        <f>Q69-L69</f>
        <v>0</v>
      </c>
      <c r="Y69" s="48" t="s">
        <v>138</v>
      </c>
    </row>
    <row r="70" spans="1:25" ht="168">
      <c r="A70" s="19">
        <v>841</v>
      </c>
      <c r="B70" s="17" t="s">
        <v>99</v>
      </c>
      <c r="C70" s="63" t="s">
        <v>98</v>
      </c>
      <c r="D70" s="10">
        <v>10</v>
      </c>
      <c r="E70" s="11" t="s">
        <v>3</v>
      </c>
      <c r="F70" s="11" t="s">
        <v>24</v>
      </c>
      <c r="G70" s="16"/>
      <c r="H70" s="16"/>
      <c r="I70" s="16"/>
      <c r="J70" s="16"/>
      <c r="K70" s="16"/>
      <c r="L70" s="16"/>
      <c r="M70" s="36"/>
      <c r="N70" s="36"/>
      <c r="O70" s="36"/>
      <c r="P70" s="16"/>
      <c r="Q70" s="16"/>
      <c r="R70" s="16"/>
      <c r="S70" s="16"/>
      <c r="T70" s="16"/>
      <c r="U70" s="16"/>
      <c r="V70" s="16">
        <v>-460308</v>
      </c>
      <c r="W70" s="16"/>
      <c r="X70" s="16"/>
      <c r="Y70" s="48" t="s">
        <v>138</v>
      </c>
    </row>
    <row r="71" spans="1:25" ht="36">
      <c r="A71" s="19">
        <v>841</v>
      </c>
      <c r="B71" s="17" t="s">
        <v>169</v>
      </c>
      <c r="C71" s="63" t="s">
        <v>168</v>
      </c>
      <c r="D71" s="10">
        <v>10</v>
      </c>
      <c r="E71" s="11" t="s">
        <v>3</v>
      </c>
      <c r="F71" s="11" t="s">
        <v>26</v>
      </c>
      <c r="G71" s="16"/>
      <c r="H71" s="16"/>
      <c r="I71" s="16"/>
      <c r="J71" s="16"/>
      <c r="K71" s="16"/>
      <c r="L71" s="16"/>
      <c r="M71" s="36"/>
      <c r="N71" s="36"/>
      <c r="O71" s="36"/>
      <c r="P71" s="16"/>
      <c r="Q71" s="16"/>
      <c r="R71" s="16"/>
      <c r="S71" s="16"/>
      <c r="T71" s="16"/>
      <c r="U71" s="16"/>
      <c r="V71" s="16">
        <v>-195285.74</v>
      </c>
      <c r="W71" s="16"/>
      <c r="X71" s="16"/>
      <c r="Y71" s="48" t="s">
        <v>138</v>
      </c>
    </row>
    <row r="72" spans="1:25" ht="36">
      <c r="A72" s="10">
        <v>841</v>
      </c>
      <c r="B72" s="27" t="s">
        <v>97</v>
      </c>
      <c r="C72" s="15" t="s">
        <v>61</v>
      </c>
      <c r="D72" s="11" t="s">
        <v>12</v>
      </c>
      <c r="E72" s="11" t="s">
        <v>1</v>
      </c>
      <c r="F72" s="11" t="s">
        <v>46</v>
      </c>
      <c r="G72" s="16"/>
      <c r="H72" s="16"/>
      <c r="I72" s="16"/>
      <c r="J72" s="16"/>
      <c r="K72" s="16"/>
      <c r="L72" s="16"/>
      <c r="M72" s="36"/>
      <c r="N72" s="36"/>
      <c r="O72" s="36"/>
      <c r="P72" s="16"/>
      <c r="Q72" s="16"/>
      <c r="R72" s="16"/>
      <c r="S72" s="16"/>
      <c r="T72" s="16"/>
      <c r="U72" s="16">
        <v>172488.89</v>
      </c>
      <c r="V72" s="16">
        <v>302594.11</v>
      </c>
      <c r="W72" s="16"/>
      <c r="X72" s="16"/>
      <c r="Y72" s="48" t="s">
        <v>130</v>
      </c>
    </row>
    <row r="73" spans="1:25" ht="36">
      <c r="A73" s="10">
        <v>841</v>
      </c>
      <c r="B73" s="27" t="s">
        <v>97</v>
      </c>
      <c r="C73" s="15" t="s">
        <v>61</v>
      </c>
      <c r="D73" s="11" t="s">
        <v>12</v>
      </c>
      <c r="E73" s="11" t="s">
        <v>1</v>
      </c>
      <c r="F73" s="11" t="s">
        <v>54</v>
      </c>
      <c r="G73" s="16">
        <v>3555135</v>
      </c>
      <c r="H73" s="16"/>
      <c r="I73" s="16"/>
      <c r="J73" s="16">
        <v>3555135</v>
      </c>
      <c r="K73" s="16"/>
      <c r="L73" s="16"/>
      <c r="M73" s="36">
        <f aca="true" t="shared" si="22" ref="M73:M83">J73-G73</f>
        <v>0</v>
      </c>
      <c r="N73" s="36">
        <f aca="true" t="shared" si="23" ref="N73:N83">K73-H73</f>
        <v>0</v>
      </c>
      <c r="O73" s="36">
        <f aca="true" t="shared" si="24" ref="O73:O83">L73-I73</f>
        <v>0</v>
      </c>
      <c r="P73" s="16"/>
      <c r="Q73" s="16"/>
      <c r="R73" s="16">
        <v>71102700</v>
      </c>
      <c r="S73" s="16">
        <v>71102700</v>
      </c>
      <c r="T73" s="16"/>
      <c r="U73" s="16">
        <v>70930211.11</v>
      </c>
      <c r="V73" s="16">
        <v>-302594.11</v>
      </c>
      <c r="W73" s="16">
        <f>P73-K73</f>
        <v>0</v>
      </c>
      <c r="X73" s="16">
        <f>Q73-L73</f>
        <v>0</v>
      </c>
      <c r="Y73" s="48" t="s">
        <v>130</v>
      </c>
    </row>
    <row r="74" spans="1:25" ht="24">
      <c r="A74" s="10">
        <v>841</v>
      </c>
      <c r="B74" s="17" t="s">
        <v>86</v>
      </c>
      <c r="C74" s="22" t="s">
        <v>85</v>
      </c>
      <c r="D74" s="11" t="s">
        <v>12</v>
      </c>
      <c r="E74" s="11" t="s">
        <v>4</v>
      </c>
      <c r="F74" s="11" t="s">
        <v>46</v>
      </c>
      <c r="G74" s="16">
        <v>130000</v>
      </c>
      <c r="H74" s="16">
        <v>130000</v>
      </c>
      <c r="I74" s="16">
        <v>130000</v>
      </c>
      <c r="J74" s="16">
        <v>130000</v>
      </c>
      <c r="K74" s="16">
        <v>130000</v>
      </c>
      <c r="L74" s="16">
        <v>130000</v>
      </c>
      <c r="M74" s="36">
        <f t="shared" si="22"/>
        <v>0</v>
      </c>
      <c r="N74" s="36">
        <f t="shared" si="23"/>
        <v>0</v>
      </c>
      <c r="O74" s="36">
        <f t="shared" si="24"/>
        <v>0</v>
      </c>
      <c r="P74" s="16">
        <v>130000</v>
      </c>
      <c r="Q74" s="16">
        <v>130000</v>
      </c>
      <c r="R74" s="16">
        <v>130000</v>
      </c>
      <c r="S74" s="16">
        <v>242600</v>
      </c>
      <c r="T74" s="16">
        <v>130000</v>
      </c>
      <c r="U74" s="16">
        <v>278941.38</v>
      </c>
      <c r="V74" s="16">
        <f>U74-S74</f>
        <v>36341.380000000005</v>
      </c>
      <c r="W74" s="16">
        <f>P74-K74</f>
        <v>0</v>
      </c>
      <c r="X74" s="16">
        <f>Q74-L74</f>
        <v>0</v>
      </c>
      <c r="Y74" s="7" t="s">
        <v>135</v>
      </c>
    </row>
    <row r="75" spans="1:25" ht="12">
      <c r="A75" s="43"/>
      <c r="B75" s="65" t="s">
        <v>129</v>
      </c>
      <c r="C75" s="65"/>
      <c r="D75" s="65"/>
      <c r="E75" s="65"/>
      <c r="F75" s="65"/>
      <c r="G75" s="44"/>
      <c r="H75" s="44"/>
      <c r="I75" s="44"/>
      <c r="J75" s="44"/>
      <c r="K75" s="44"/>
      <c r="L75" s="44"/>
      <c r="M75" s="45"/>
      <c r="N75" s="45"/>
      <c r="O75" s="45"/>
      <c r="P75" s="44"/>
      <c r="Q75" s="44"/>
      <c r="R75" s="44"/>
      <c r="S75" s="44"/>
      <c r="T75" s="44"/>
      <c r="U75" s="44"/>
      <c r="V75" s="14">
        <f>SUM(V6:V74)</f>
        <v>7932835.79</v>
      </c>
      <c r="W75" s="44"/>
      <c r="X75" s="44"/>
      <c r="Y75" s="51"/>
    </row>
    <row r="76" spans="1:25" ht="12.75">
      <c r="A76" s="73" t="s">
        <v>125</v>
      </c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5"/>
    </row>
    <row r="77" spans="1:25" ht="48">
      <c r="A77" s="10">
        <v>842</v>
      </c>
      <c r="B77" s="17" t="s">
        <v>87</v>
      </c>
      <c r="C77" s="15" t="s">
        <v>25</v>
      </c>
      <c r="D77" s="11" t="s">
        <v>1</v>
      </c>
      <c r="E77" s="11" t="s">
        <v>5</v>
      </c>
      <c r="F77" s="11" t="s">
        <v>45</v>
      </c>
      <c r="G77" s="16">
        <v>250000</v>
      </c>
      <c r="H77" s="16">
        <v>250000</v>
      </c>
      <c r="I77" s="16">
        <v>250000</v>
      </c>
      <c r="J77" s="16">
        <v>250000</v>
      </c>
      <c r="K77" s="16">
        <v>250000</v>
      </c>
      <c r="L77" s="16">
        <v>250000</v>
      </c>
      <c r="M77" s="36">
        <f t="shared" si="22"/>
        <v>0</v>
      </c>
      <c r="N77" s="36">
        <f t="shared" si="23"/>
        <v>0</v>
      </c>
      <c r="O77" s="36">
        <f t="shared" si="24"/>
        <v>0</v>
      </c>
      <c r="P77" s="16">
        <v>250000</v>
      </c>
      <c r="Q77" s="16">
        <v>250000</v>
      </c>
      <c r="R77" s="16">
        <v>317000</v>
      </c>
      <c r="S77" s="16">
        <v>317000</v>
      </c>
      <c r="T77" s="16">
        <v>250000</v>
      </c>
      <c r="U77" s="16">
        <v>299597.28</v>
      </c>
      <c r="V77" s="16">
        <v>128689.52</v>
      </c>
      <c r="W77" s="16">
        <f aca="true" t="shared" si="25" ref="W77:X83">P77-K77</f>
        <v>0</v>
      </c>
      <c r="X77" s="16">
        <f t="shared" si="25"/>
        <v>0</v>
      </c>
      <c r="Y77" s="48" t="s">
        <v>130</v>
      </c>
    </row>
    <row r="78" spans="1:25" ht="48">
      <c r="A78" s="10">
        <v>842</v>
      </c>
      <c r="B78" s="17" t="s">
        <v>87</v>
      </c>
      <c r="C78" s="15" t="s">
        <v>25</v>
      </c>
      <c r="D78" s="11" t="s">
        <v>1</v>
      </c>
      <c r="E78" s="11" t="s">
        <v>5</v>
      </c>
      <c r="F78" s="11" t="s">
        <v>52</v>
      </c>
      <c r="G78" s="16"/>
      <c r="H78" s="16"/>
      <c r="I78" s="16"/>
      <c r="J78" s="16"/>
      <c r="K78" s="16"/>
      <c r="L78" s="16"/>
      <c r="M78" s="36"/>
      <c r="N78" s="36"/>
      <c r="O78" s="36"/>
      <c r="P78" s="16"/>
      <c r="Q78" s="16"/>
      <c r="R78" s="16"/>
      <c r="S78" s="16"/>
      <c r="T78" s="16"/>
      <c r="U78" s="16"/>
      <c r="V78" s="16">
        <v>17261.64</v>
      </c>
      <c r="W78" s="16"/>
      <c r="X78" s="16"/>
      <c r="Y78" s="48" t="s">
        <v>130</v>
      </c>
    </row>
    <row r="79" spans="1:25" ht="48">
      <c r="A79" s="10">
        <v>842</v>
      </c>
      <c r="B79" s="17" t="s">
        <v>87</v>
      </c>
      <c r="C79" s="15" t="s">
        <v>25</v>
      </c>
      <c r="D79" s="11" t="s">
        <v>1</v>
      </c>
      <c r="E79" s="11" t="s">
        <v>5</v>
      </c>
      <c r="F79" s="11" t="s">
        <v>46</v>
      </c>
      <c r="G79" s="16">
        <v>250000</v>
      </c>
      <c r="H79" s="16">
        <v>250000</v>
      </c>
      <c r="I79" s="16">
        <v>250000</v>
      </c>
      <c r="J79" s="16">
        <v>250000</v>
      </c>
      <c r="K79" s="16">
        <v>250000</v>
      </c>
      <c r="L79" s="16">
        <v>250000</v>
      </c>
      <c r="M79" s="36">
        <f>J79-G79</f>
        <v>0</v>
      </c>
      <c r="N79" s="36">
        <f>K79-H79</f>
        <v>0</v>
      </c>
      <c r="O79" s="36">
        <f>L79-I79</f>
        <v>0</v>
      </c>
      <c r="P79" s="16">
        <v>250000</v>
      </c>
      <c r="Q79" s="16">
        <v>250000</v>
      </c>
      <c r="R79" s="16">
        <v>317000</v>
      </c>
      <c r="S79" s="16">
        <v>317000</v>
      </c>
      <c r="T79" s="16">
        <v>250000</v>
      </c>
      <c r="U79" s="16">
        <v>299597.28</v>
      </c>
      <c r="V79" s="16">
        <v>-16017.34</v>
      </c>
      <c r="W79" s="16"/>
      <c r="X79" s="16"/>
      <c r="Y79" s="48" t="s">
        <v>130</v>
      </c>
    </row>
    <row r="80" spans="1:25" ht="48">
      <c r="A80" s="10">
        <v>842</v>
      </c>
      <c r="B80" s="17" t="s">
        <v>87</v>
      </c>
      <c r="C80" s="15" t="s">
        <v>25</v>
      </c>
      <c r="D80" s="11" t="s">
        <v>1</v>
      </c>
      <c r="E80" s="11" t="s">
        <v>5</v>
      </c>
      <c r="F80" s="11" t="s">
        <v>19</v>
      </c>
      <c r="G80" s="16">
        <v>7000</v>
      </c>
      <c r="H80" s="16">
        <v>7000</v>
      </c>
      <c r="I80" s="16">
        <v>7000</v>
      </c>
      <c r="J80" s="16">
        <v>7000</v>
      </c>
      <c r="K80" s="16">
        <v>7000</v>
      </c>
      <c r="L80" s="16">
        <v>7000</v>
      </c>
      <c r="M80" s="36">
        <f t="shared" si="22"/>
        <v>0</v>
      </c>
      <c r="N80" s="36">
        <f t="shared" si="23"/>
        <v>0</v>
      </c>
      <c r="O80" s="36">
        <f t="shared" si="24"/>
        <v>0</v>
      </c>
      <c r="P80" s="16">
        <v>7000</v>
      </c>
      <c r="Q80" s="16">
        <v>7000</v>
      </c>
      <c r="R80" s="16">
        <v>7000</v>
      </c>
      <c r="S80" s="16">
        <v>7000</v>
      </c>
      <c r="T80" s="16">
        <v>7000</v>
      </c>
      <c r="U80" s="16">
        <v>58</v>
      </c>
      <c r="V80" s="16">
        <f>U80-S80</f>
        <v>-6942</v>
      </c>
      <c r="W80" s="16">
        <f t="shared" si="25"/>
        <v>0</v>
      </c>
      <c r="X80" s="16">
        <f t="shared" si="25"/>
        <v>0</v>
      </c>
      <c r="Y80" s="48" t="s">
        <v>130</v>
      </c>
    </row>
    <row r="81" spans="1:25" ht="48">
      <c r="A81" s="10">
        <v>842</v>
      </c>
      <c r="B81" s="17" t="s">
        <v>87</v>
      </c>
      <c r="C81" s="15" t="s">
        <v>25</v>
      </c>
      <c r="D81" s="11" t="s">
        <v>1</v>
      </c>
      <c r="E81" s="11" t="s">
        <v>5</v>
      </c>
      <c r="F81" s="11" t="s">
        <v>20</v>
      </c>
      <c r="G81" s="16">
        <v>3500</v>
      </c>
      <c r="H81" s="16">
        <v>3500</v>
      </c>
      <c r="I81" s="16">
        <v>3500</v>
      </c>
      <c r="J81" s="16">
        <v>3500</v>
      </c>
      <c r="K81" s="16">
        <v>3500</v>
      </c>
      <c r="L81" s="16">
        <v>3500</v>
      </c>
      <c r="M81" s="36">
        <f t="shared" si="22"/>
        <v>0</v>
      </c>
      <c r="N81" s="36">
        <f t="shared" si="23"/>
        <v>0</v>
      </c>
      <c r="O81" s="36">
        <f t="shared" si="24"/>
        <v>0</v>
      </c>
      <c r="P81" s="16">
        <v>3500</v>
      </c>
      <c r="Q81" s="16">
        <v>3500</v>
      </c>
      <c r="R81" s="16">
        <v>3500</v>
      </c>
      <c r="S81" s="16">
        <v>3500</v>
      </c>
      <c r="T81" s="16">
        <v>3500</v>
      </c>
      <c r="U81" s="16"/>
      <c r="V81" s="16">
        <f>U81-S81</f>
        <v>-3500</v>
      </c>
      <c r="W81" s="16">
        <f t="shared" si="25"/>
        <v>0</v>
      </c>
      <c r="X81" s="16">
        <f t="shared" si="25"/>
        <v>0</v>
      </c>
      <c r="Y81" s="48" t="s">
        <v>130</v>
      </c>
    </row>
    <row r="82" spans="1:25" ht="36">
      <c r="A82" s="10">
        <v>842</v>
      </c>
      <c r="B82" s="17" t="s">
        <v>171</v>
      </c>
      <c r="C82" s="76" t="s">
        <v>170</v>
      </c>
      <c r="D82" s="11" t="s">
        <v>13</v>
      </c>
      <c r="E82" s="11" t="s">
        <v>9</v>
      </c>
      <c r="F82" s="11" t="s">
        <v>172</v>
      </c>
      <c r="G82" s="16">
        <v>2323</v>
      </c>
      <c r="H82" s="16">
        <v>2323</v>
      </c>
      <c r="I82" s="16">
        <v>2323</v>
      </c>
      <c r="J82" s="16">
        <v>2323</v>
      </c>
      <c r="K82" s="16">
        <v>2323</v>
      </c>
      <c r="L82" s="16">
        <v>2323</v>
      </c>
      <c r="M82" s="36">
        <f>J82-G82</f>
        <v>0</v>
      </c>
      <c r="N82" s="36">
        <f>K82-H82</f>
        <v>0</v>
      </c>
      <c r="O82" s="36">
        <f>L82-I82</f>
        <v>0</v>
      </c>
      <c r="P82" s="16">
        <v>2323</v>
      </c>
      <c r="Q82" s="16">
        <v>2323</v>
      </c>
      <c r="R82" s="16">
        <v>2323</v>
      </c>
      <c r="S82" s="16">
        <v>2323</v>
      </c>
      <c r="T82" s="16">
        <v>2323</v>
      </c>
      <c r="U82" s="16">
        <v>1967.72</v>
      </c>
      <c r="V82" s="16">
        <v>-6600000</v>
      </c>
      <c r="W82" s="16">
        <f>P82-K82</f>
        <v>0</v>
      </c>
      <c r="X82" s="16">
        <f>Q82-L82</f>
        <v>0</v>
      </c>
      <c r="Y82" s="48" t="s">
        <v>130</v>
      </c>
    </row>
    <row r="83" spans="1:25" ht="48">
      <c r="A83" s="10">
        <v>842</v>
      </c>
      <c r="B83" s="17" t="s">
        <v>87</v>
      </c>
      <c r="C83" s="76" t="s">
        <v>25</v>
      </c>
      <c r="D83" s="11" t="s">
        <v>1</v>
      </c>
      <c r="E83" s="11" t="s">
        <v>5</v>
      </c>
      <c r="F83" s="11" t="s">
        <v>57</v>
      </c>
      <c r="G83" s="16">
        <v>2323</v>
      </c>
      <c r="H83" s="16">
        <v>2323</v>
      </c>
      <c r="I83" s="16">
        <v>2323</v>
      </c>
      <c r="J83" s="16">
        <v>2323</v>
      </c>
      <c r="K83" s="16">
        <v>2323</v>
      </c>
      <c r="L83" s="16">
        <v>2323</v>
      </c>
      <c r="M83" s="36">
        <f t="shared" si="22"/>
        <v>0</v>
      </c>
      <c r="N83" s="36">
        <f t="shared" si="23"/>
        <v>0</v>
      </c>
      <c r="O83" s="36">
        <f t="shared" si="24"/>
        <v>0</v>
      </c>
      <c r="P83" s="16">
        <v>2323</v>
      </c>
      <c r="Q83" s="16">
        <v>2323</v>
      </c>
      <c r="R83" s="16">
        <v>2323</v>
      </c>
      <c r="S83" s="16">
        <v>2323</v>
      </c>
      <c r="T83" s="16">
        <v>2323</v>
      </c>
      <c r="U83" s="16">
        <v>1967.72</v>
      </c>
      <c r="V83" s="16">
        <f>U83-S83</f>
        <v>-355.28</v>
      </c>
      <c r="W83" s="16">
        <f t="shared" si="25"/>
        <v>0</v>
      </c>
      <c r="X83" s="16">
        <f t="shared" si="25"/>
        <v>0</v>
      </c>
      <c r="Y83" s="48" t="s">
        <v>130</v>
      </c>
    </row>
    <row r="84" spans="1:25" ht="12">
      <c r="A84" s="43"/>
      <c r="B84" s="65" t="s">
        <v>129</v>
      </c>
      <c r="C84" s="65"/>
      <c r="D84" s="65"/>
      <c r="E84" s="65"/>
      <c r="F84" s="65"/>
      <c r="G84" s="44"/>
      <c r="H84" s="44"/>
      <c r="I84" s="44"/>
      <c r="J84" s="44"/>
      <c r="K84" s="44"/>
      <c r="L84" s="44"/>
      <c r="M84" s="45"/>
      <c r="N84" s="45"/>
      <c r="O84" s="45"/>
      <c r="P84" s="44"/>
      <c r="Q84" s="44"/>
      <c r="R84" s="44"/>
      <c r="S84" s="44"/>
      <c r="T84" s="44"/>
      <c r="U84" s="44"/>
      <c r="V84" s="14">
        <f>SUM(V77:V83)</f>
        <v>-6480863.46</v>
      </c>
      <c r="W84" s="44"/>
      <c r="X84" s="44"/>
      <c r="Y84" s="51"/>
    </row>
    <row r="85" spans="1:25" ht="12">
      <c r="A85" s="66" t="s">
        <v>127</v>
      </c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8"/>
    </row>
    <row r="86" spans="1:25" ht="36">
      <c r="A86" s="10">
        <v>844</v>
      </c>
      <c r="B86" s="17" t="s">
        <v>102</v>
      </c>
      <c r="C86" s="15" t="s">
        <v>29</v>
      </c>
      <c r="D86" s="11" t="s">
        <v>1</v>
      </c>
      <c r="E86" s="11" t="s">
        <v>14</v>
      </c>
      <c r="F86" s="11" t="s">
        <v>45</v>
      </c>
      <c r="G86" s="16">
        <v>290000</v>
      </c>
      <c r="H86" s="16">
        <v>295000</v>
      </c>
      <c r="I86" s="16">
        <v>300000</v>
      </c>
      <c r="J86" s="16">
        <v>290000</v>
      </c>
      <c r="K86" s="16">
        <v>295000</v>
      </c>
      <c r="L86" s="16">
        <v>300000</v>
      </c>
      <c r="M86" s="36">
        <f aca="true" t="shared" si="26" ref="M86:M96">J86-G86</f>
        <v>0</v>
      </c>
      <c r="N86" s="36">
        <f aca="true" t="shared" si="27" ref="N86:N96">K86-H86</f>
        <v>0</v>
      </c>
      <c r="O86" s="36">
        <f aca="true" t="shared" si="28" ref="O86:O96">L86-I86</f>
        <v>0</v>
      </c>
      <c r="P86" s="16">
        <v>295000</v>
      </c>
      <c r="Q86" s="16">
        <v>300000</v>
      </c>
      <c r="R86" s="16">
        <v>290000</v>
      </c>
      <c r="S86" s="16">
        <v>290000</v>
      </c>
      <c r="T86" s="16">
        <v>295000</v>
      </c>
      <c r="U86" s="16">
        <v>279492.24</v>
      </c>
      <c r="V86" s="16">
        <v>22178.83</v>
      </c>
      <c r="W86" s="16">
        <f aca="true" t="shared" si="29" ref="W86:W94">P86-K86</f>
        <v>0</v>
      </c>
      <c r="X86" s="16">
        <f aca="true" t="shared" si="30" ref="X86:X94">Q86-L86</f>
        <v>0</v>
      </c>
      <c r="Y86" s="60" t="s">
        <v>164</v>
      </c>
    </row>
    <row r="87" spans="1:25" ht="36">
      <c r="A87" s="10">
        <v>844</v>
      </c>
      <c r="B87" s="17" t="s">
        <v>102</v>
      </c>
      <c r="C87" s="15" t="s">
        <v>29</v>
      </c>
      <c r="D87" s="11" t="s">
        <v>1</v>
      </c>
      <c r="E87" s="11" t="s">
        <v>14</v>
      </c>
      <c r="F87" s="11" t="s">
        <v>52</v>
      </c>
      <c r="G87" s="16"/>
      <c r="H87" s="16"/>
      <c r="I87" s="16"/>
      <c r="J87" s="16"/>
      <c r="K87" s="16"/>
      <c r="L87" s="16"/>
      <c r="M87" s="36"/>
      <c r="N87" s="36"/>
      <c r="O87" s="36"/>
      <c r="P87" s="16"/>
      <c r="Q87" s="16"/>
      <c r="R87" s="16"/>
      <c r="S87" s="16"/>
      <c r="T87" s="16"/>
      <c r="U87" s="16"/>
      <c r="V87" s="16">
        <v>-13915.72</v>
      </c>
      <c r="W87" s="16"/>
      <c r="X87" s="16"/>
      <c r="Y87" s="49" t="s">
        <v>131</v>
      </c>
    </row>
    <row r="88" spans="1:25" ht="36">
      <c r="A88" s="10">
        <v>844</v>
      </c>
      <c r="B88" s="17" t="s">
        <v>102</v>
      </c>
      <c r="C88" s="15" t="s">
        <v>29</v>
      </c>
      <c r="D88" s="11" t="s">
        <v>1</v>
      </c>
      <c r="E88" s="11" t="s">
        <v>14</v>
      </c>
      <c r="F88" s="11" t="s">
        <v>46</v>
      </c>
      <c r="G88" s="16">
        <v>290000</v>
      </c>
      <c r="H88" s="16">
        <v>295000</v>
      </c>
      <c r="I88" s="16">
        <v>300000</v>
      </c>
      <c r="J88" s="16">
        <v>290000</v>
      </c>
      <c r="K88" s="16">
        <v>295000</v>
      </c>
      <c r="L88" s="16">
        <v>300000</v>
      </c>
      <c r="M88" s="36">
        <f>J88-G88</f>
        <v>0</v>
      </c>
      <c r="N88" s="36">
        <f>K88-H88</f>
        <v>0</v>
      </c>
      <c r="O88" s="36">
        <f>L88-I88</f>
        <v>0</v>
      </c>
      <c r="P88" s="16">
        <v>295000</v>
      </c>
      <c r="Q88" s="16">
        <v>300000</v>
      </c>
      <c r="R88" s="16">
        <v>290000</v>
      </c>
      <c r="S88" s="16">
        <v>290000</v>
      </c>
      <c r="T88" s="16">
        <v>295000</v>
      </c>
      <c r="U88" s="16">
        <v>279492.24</v>
      </c>
      <c r="V88" s="16">
        <f>U88-S88</f>
        <v>-10507.76000000001</v>
      </c>
      <c r="W88" s="16">
        <f>P88-K88</f>
        <v>0</v>
      </c>
      <c r="X88" s="16">
        <f>Q88-L88</f>
        <v>0</v>
      </c>
      <c r="Y88" s="49" t="s">
        <v>131</v>
      </c>
    </row>
    <row r="89" spans="1:25" ht="36">
      <c r="A89" s="10">
        <v>844</v>
      </c>
      <c r="B89" s="17" t="s">
        <v>102</v>
      </c>
      <c r="C89" s="15" t="s">
        <v>29</v>
      </c>
      <c r="D89" s="11" t="s">
        <v>1</v>
      </c>
      <c r="E89" s="11" t="s">
        <v>14</v>
      </c>
      <c r="F89" s="11" t="s">
        <v>20</v>
      </c>
      <c r="G89" s="16">
        <v>17000</v>
      </c>
      <c r="H89" s="16">
        <v>17000</v>
      </c>
      <c r="I89" s="16">
        <v>17000</v>
      </c>
      <c r="J89" s="16">
        <v>17000</v>
      </c>
      <c r="K89" s="16">
        <v>17000</v>
      </c>
      <c r="L89" s="16">
        <v>17000</v>
      </c>
      <c r="M89" s="36">
        <f t="shared" si="26"/>
        <v>0</v>
      </c>
      <c r="N89" s="36">
        <f t="shared" si="27"/>
        <v>0</v>
      </c>
      <c r="O89" s="36">
        <f t="shared" si="28"/>
        <v>0</v>
      </c>
      <c r="P89" s="16">
        <v>17000</v>
      </c>
      <c r="Q89" s="16">
        <v>17000</v>
      </c>
      <c r="R89" s="16">
        <v>17000</v>
      </c>
      <c r="S89" s="16">
        <v>17000</v>
      </c>
      <c r="T89" s="16">
        <v>17000</v>
      </c>
      <c r="U89" s="16"/>
      <c r="V89" s="16">
        <f aca="true" t="shared" si="31" ref="V89:V97">U89-S89</f>
        <v>-17000</v>
      </c>
      <c r="W89" s="16">
        <f t="shared" si="29"/>
        <v>0</v>
      </c>
      <c r="X89" s="16">
        <f t="shared" si="30"/>
        <v>0</v>
      </c>
      <c r="Y89" s="49" t="s">
        <v>131</v>
      </c>
    </row>
    <row r="90" spans="1:25" ht="36">
      <c r="A90" s="10">
        <v>844</v>
      </c>
      <c r="B90" s="17" t="s">
        <v>102</v>
      </c>
      <c r="C90" s="15" t="s">
        <v>29</v>
      </c>
      <c r="D90" s="11" t="s">
        <v>1</v>
      </c>
      <c r="E90" s="11" t="s">
        <v>14</v>
      </c>
      <c r="F90" s="11" t="s">
        <v>57</v>
      </c>
      <c r="G90" s="16">
        <v>15650</v>
      </c>
      <c r="H90" s="16">
        <v>15650</v>
      </c>
      <c r="I90" s="16">
        <v>15650</v>
      </c>
      <c r="J90" s="16">
        <v>15650</v>
      </c>
      <c r="K90" s="16">
        <v>15650</v>
      </c>
      <c r="L90" s="16">
        <v>15650</v>
      </c>
      <c r="M90" s="36">
        <f t="shared" si="26"/>
        <v>0</v>
      </c>
      <c r="N90" s="36">
        <f t="shared" si="27"/>
        <v>0</v>
      </c>
      <c r="O90" s="36">
        <f t="shared" si="28"/>
        <v>0</v>
      </c>
      <c r="P90" s="16">
        <v>15650</v>
      </c>
      <c r="Q90" s="16">
        <v>15650</v>
      </c>
      <c r="R90" s="16">
        <v>15650</v>
      </c>
      <c r="S90" s="16">
        <v>15650</v>
      </c>
      <c r="T90" s="16">
        <v>15650</v>
      </c>
      <c r="U90" s="16">
        <v>236.03</v>
      </c>
      <c r="V90" s="16">
        <f t="shared" si="31"/>
        <v>-15413.97</v>
      </c>
      <c r="W90" s="16">
        <f t="shared" si="29"/>
        <v>0</v>
      </c>
      <c r="X90" s="16">
        <f t="shared" si="30"/>
        <v>0</v>
      </c>
      <c r="Y90" s="49" t="s">
        <v>131</v>
      </c>
    </row>
    <row r="91" spans="1:25" ht="24">
      <c r="A91" s="10">
        <v>844</v>
      </c>
      <c r="B91" s="17" t="s">
        <v>103</v>
      </c>
      <c r="C91" s="26" t="s">
        <v>44</v>
      </c>
      <c r="D91" s="11" t="s">
        <v>3</v>
      </c>
      <c r="E91" s="11" t="s">
        <v>11</v>
      </c>
      <c r="F91" s="11" t="s">
        <v>46</v>
      </c>
      <c r="G91" s="16">
        <v>330000</v>
      </c>
      <c r="H91" s="16">
        <v>330000</v>
      </c>
      <c r="I91" s="16">
        <v>330000</v>
      </c>
      <c r="J91" s="16">
        <v>330000</v>
      </c>
      <c r="K91" s="16">
        <v>330000</v>
      </c>
      <c r="L91" s="16">
        <v>330000</v>
      </c>
      <c r="M91" s="36">
        <f t="shared" si="26"/>
        <v>0</v>
      </c>
      <c r="N91" s="36">
        <f t="shared" si="27"/>
        <v>0</v>
      </c>
      <c r="O91" s="36">
        <f t="shared" si="28"/>
        <v>0</v>
      </c>
      <c r="P91" s="16">
        <v>330000</v>
      </c>
      <c r="Q91" s="16">
        <v>330000</v>
      </c>
      <c r="R91" s="16">
        <v>330000</v>
      </c>
      <c r="S91" s="16">
        <v>330000</v>
      </c>
      <c r="T91" s="16">
        <v>330000</v>
      </c>
      <c r="U91" s="16">
        <v>452658.62</v>
      </c>
      <c r="V91" s="16">
        <f t="shared" si="31"/>
        <v>122658.62</v>
      </c>
      <c r="W91" s="16">
        <f t="shared" si="29"/>
        <v>0</v>
      </c>
      <c r="X91" s="16">
        <f t="shared" si="30"/>
        <v>0</v>
      </c>
      <c r="Y91" s="8" t="s">
        <v>147</v>
      </c>
    </row>
    <row r="92" spans="1:25" ht="12">
      <c r="A92" s="43"/>
      <c r="B92" s="65" t="s">
        <v>129</v>
      </c>
      <c r="C92" s="65"/>
      <c r="D92" s="65"/>
      <c r="E92" s="65"/>
      <c r="F92" s="65"/>
      <c r="G92" s="44"/>
      <c r="H92" s="44"/>
      <c r="I92" s="44"/>
      <c r="J92" s="44"/>
      <c r="K92" s="44"/>
      <c r="L92" s="44"/>
      <c r="M92" s="45"/>
      <c r="N92" s="45"/>
      <c r="O92" s="45"/>
      <c r="P92" s="44"/>
      <c r="Q92" s="44"/>
      <c r="R92" s="44"/>
      <c r="S92" s="44"/>
      <c r="T92" s="44"/>
      <c r="U92" s="44"/>
      <c r="V92" s="14">
        <f>SUM(V86:V91)</f>
        <v>87999.99999999999</v>
      </c>
      <c r="W92" s="44"/>
      <c r="X92" s="44"/>
      <c r="Y92" s="51"/>
    </row>
    <row r="93" spans="1:25" ht="12">
      <c r="A93" s="66" t="s">
        <v>128</v>
      </c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8"/>
    </row>
    <row r="94" spans="1:25" ht="24">
      <c r="A94" s="10">
        <v>850</v>
      </c>
      <c r="B94" s="17" t="s">
        <v>89</v>
      </c>
      <c r="C94" s="15" t="s">
        <v>90</v>
      </c>
      <c r="D94" s="11" t="s">
        <v>7</v>
      </c>
      <c r="E94" s="11" t="s">
        <v>1</v>
      </c>
      <c r="F94" s="11" t="s">
        <v>21</v>
      </c>
      <c r="G94" s="16">
        <v>6650000</v>
      </c>
      <c r="H94" s="16">
        <v>7250000</v>
      </c>
      <c r="I94" s="16">
        <v>7650000</v>
      </c>
      <c r="J94" s="16">
        <v>6650000</v>
      </c>
      <c r="K94" s="16">
        <v>7250000</v>
      </c>
      <c r="L94" s="16">
        <v>7650000</v>
      </c>
      <c r="M94" s="36">
        <f t="shared" si="26"/>
        <v>0</v>
      </c>
      <c r="N94" s="36">
        <f t="shared" si="27"/>
        <v>0</v>
      </c>
      <c r="O94" s="36">
        <f t="shared" si="28"/>
        <v>0</v>
      </c>
      <c r="P94" s="16">
        <v>7250000</v>
      </c>
      <c r="Q94" s="16">
        <v>7650000</v>
      </c>
      <c r="R94" s="16">
        <v>9708000</v>
      </c>
      <c r="S94" s="16">
        <v>9708000</v>
      </c>
      <c r="T94" s="16">
        <v>7250000</v>
      </c>
      <c r="U94" s="16">
        <v>9763739.47</v>
      </c>
      <c r="V94" s="16">
        <v>1030096.86</v>
      </c>
      <c r="W94" s="16">
        <f t="shared" si="29"/>
        <v>0</v>
      </c>
      <c r="X94" s="16">
        <f t="shared" si="30"/>
        <v>0</v>
      </c>
      <c r="Y94" s="48" t="s">
        <v>152</v>
      </c>
    </row>
    <row r="95" spans="1:25" ht="48">
      <c r="A95" s="10">
        <v>850</v>
      </c>
      <c r="B95" s="17" t="s">
        <v>91</v>
      </c>
      <c r="C95" s="15" t="s">
        <v>33</v>
      </c>
      <c r="D95" s="11" t="s">
        <v>7</v>
      </c>
      <c r="E95" s="11" t="s">
        <v>9</v>
      </c>
      <c r="F95" s="11" t="s">
        <v>21</v>
      </c>
      <c r="G95" s="16">
        <v>27559344</v>
      </c>
      <c r="H95" s="16">
        <v>32364867</v>
      </c>
      <c r="I95" s="16">
        <v>34416880</v>
      </c>
      <c r="J95" s="16">
        <v>28930159</v>
      </c>
      <c r="K95" s="16">
        <v>32364867</v>
      </c>
      <c r="L95" s="16">
        <v>34416880</v>
      </c>
      <c r="M95" s="36">
        <f t="shared" si="26"/>
        <v>1370815</v>
      </c>
      <c r="N95" s="36">
        <f t="shared" si="27"/>
        <v>0</v>
      </c>
      <c r="O95" s="36">
        <f t="shared" si="28"/>
        <v>0</v>
      </c>
      <c r="P95" s="16">
        <v>32364867</v>
      </c>
      <c r="Q95" s="16">
        <v>34416880</v>
      </c>
      <c r="R95" s="16">
        <v>35517909</v>
      </c>
      <c r="S95" s="16">
        <v>37610269.11</v>
      </c>
      <c r="T95" s="16">
        <v>32364867</v>
      </c>
      <c r="U95" s="16">
        <v>44444739.78</v>
      </c>
      <c r="V95" s="16">
        <v>15299427.6</v>
      </c>
      <c r="W95" s="16">
        <f>P95-K95</f>
        <v>0</v>
      </c>
      <c r="X95" s="16">
        <f>Q95-L95</f>
        <v>0</v>
      </c>
      <c r="Y95" s="48" t="s">
        <v>151</v>
      </c>
    </row>
    <row r="96" spans="1:25" ht="63.75" customHeight="1">
      <c r="A96" s="10">
        <v>850</v>
      </c>
      <c r="B96" s="17" t="s">
        <v>49</v>
      </c>
      <c r="C96" s="15" t="s">
        <v>38</v>
      </c>
      <c r="D96" s="11" t="s">
        <v>7</v>
      </c>
      <c r="E96" s="11" t="s">
        <v>9</v>
      </c>
      <c r="F96" s="11" t="s">
        <v>21</v>
      </c>
      <c r="G96" s="16">
        <v>2504400</v>
      </c>
      <c r="H96" s="16">
        <v>2504400</v>
      </c>
      <c r="I96" s="16">
        <v>2504400</v>
      </c>
      <c r="J96" s="16">
        <v>2504400</v>
      </c>
      <c r="K96" s="16">
        <v>2504400</v>
      </c>
      <c r="L96" s="16">
        <v>2504400</v>
      </c>
      <c r="M96" s="36">
        <f t="shared" si="26"/>
        <v>0</v>
      </c>
      <c r="N96" s="36">
        <f t="shared" si="27"/>
        <v>0</v>
      </c>
      <c r="O96" s="36">
        <f t="shared" si="28"/>
        <v>0</v>
      </c>
      <c r="P96" s="16">
        <v>2504400</v>
      </c>
      <c r="Q96" s="16">
        <v>2504400</v>
      </c>
      <c r="R96" s="16">
        <v>2504400</v>
      </c>
      <c r="S96" s="16">
        <v>2504400</v>
      </c>
      <c r="T96" s="16">
        <v>2504400</v>
      </c>
      <c r="U96" s="16">
        <v>2452100</v>
      </c>
      <c r="V96" s="16">
        <f t="shared" si="31"/>
        <v>-52300</v>
      </c>
      <c r="W96" s="16">
        <f>P96-K96</f>
        <v>0</v>
      </c>
      <c r="X96" s="16">
        <f>Q96-L96</f>
        <v>0</v>
      </c>
      <c r="Y96" s="48" t="s">
        <v>150</v>
      </c>
    </row>
    <row r="97" spans="1:25" ht="24">
      <c r="A97" s="10">
        <v>850</v>
      </c>
      <c r="B97" s="17" t="s">
        <v>123</v>
      </c>
      <c r="C97" s="15" t="s">
        <v>122</v>
      </c>
      <c r="D97" s="11" t="s">
        <v>7</v>
      </c>
      <c r="E97" s="11" t="s">
        <v>9</v>
      </c>
      <c r="F97" s="11" t="s">
        <v>56</v>
      </c>
      <c r="G97" s="16"/>
      <c r="H97" s="16"/>
      <c r="I97" s="16"/>
      <c r="J97" s="16"/>
      <c r="K97" s="16"/>
      <c r="L97" s="16"/>
      <c r="M97" s="36"/>
      <c r="N97" s="36"/>
      <c r="O97" s="36"/>
      <c r="P97" s="16"/>
      <c r="Q97" s="16"/>
      <c r="R97" s="16"/>
      <c r="S97" s="16"/>
      <c r="T97" s="16"/>
      <c r="U97" s="16">
        <v>14250</v>
      </c>
      <c r="V97" s="16">
        <f t="shared" si="31"/>
        <v>14250</v>
      </c>
      <c r="W97" s="16"/>
      <c r="X97" s="16"/>
      <c r="Y97" s="48" t="s">
        <v>149</v>
      </c>
    </row>
    <row r="98" spans="1:25" ht="36">
      <c r="A98" s="10">
        <v>850</v>
      </c>
      <c r="B98" s="17" t="s">
        <v>104</v>
      </c>
      <c r="C98" s="15" t="s">
        <v>109</v>
      </c>
      <c r="D98" s="11" t="s">
        <v>7</v>
      </c>
      <c r="E98" s="11" t="s">
        <v>2</v>
      </c>
      <c r="F98" s="11" t="s">
        <v>21</v>
      </c>
      <c r="G98" s="16">
        <v>7492000</v>
      </c>
      <c r="H98" s="16">
        <v>7640000</v>
      </c>
      <c r="I98" s="16">
        <v>7790000</v>
      </c>
      <c r="J98" s="16">
        <v>7492000</v>
      </c>
      <c r="K98" s="16">
        <v>7640000</v>
      </c>
      <c r="L98" s="16">
        <v>7790000</v>
      </c>
      <c r="M98" s="36">
        <f aca="true" t="shared" si="32" ref="M98:O99">J98-G98</f>
        <v>0</v>
      </c>
      <c r="N98" s="36">
        <f t="shared" si="32"/>
        <v>0</v>
      </c>
      <c r="O98" s="36">
        <f t="shared" si="32"/>
        <v>0</v>
      </c>
      <c r="P98" s="16">
        <v>7640000</v>
      </c>
      <c r="Q98" s="16">
        <v>7790000</v>
      </c>
      <c r="R98" s="16">
        <v>7492000</v>
      </c>
      <c r="S98" s="16">
        <v>7632000</v>
      </c>
      <c r="T98" s="16">
        <v>7640000</v>
      </c>
      <c r="U98" s="16">
        <v>7168402.7</v>
      </c>
      <c r="V98" s="16">
        <v>-1213369.5</v>
      </c>
      <c r="W98" s="16">
        <f>P98-K98</f>
        <v>0</v>
      </c>
      <c r="X98" s="16">
        <f>Q98-L98</f>
        <v>0</v>
      </c>
      <c r="Y98" s="49" t="s">
        <v>131</v>
      </c>
    </row>
    <row r="99" spans="1:25" ht="36">
      <c r="A99" s="10">
        <v>850</v>
      </c>
      <c r="B99" s="17" t="s">
        <v>60</v>
      </c>
      <c r="C99" s="15" t="s">
        <v>59</v>
      </c>
      <c r="D99" s="11" t="s">
        <v>7</v>
      </c>
      <c r="E99" s="11" t="s">
        <v>7</v>
      </c>
      <c r="F99" s="11" t="s">
        <v>56</v>
      </c>
      <c r="G99" s="16">
        <v>776880</v>
      </c>
      <c r="H99" s="16">
        <v>776880</v>
      </c>
      <c r="I99" s="16">
        <v>776880</v>
      </c>
      <c r="J99" s="16">
        <v>776880</v>
      </c>
      <c r="K99" s="16">
        <v>776880</v>
      </c>
      <c r="L99" s="16">
        <v>776880</v>
      </c>
      <c r="M99" s="36">
        <f t="shared" si="32"/>
        <v>0</v>
      </c>
      <c r="N99" s="36">
        <f t="shared" si="32"/>
        <v>0</v>
      </c>
      <c r="O99" s="36">
        <f t="shared" si="32"/>
        <v>0</v>
      </c>
      <c r="P99" s="16">
        <v>776880</v>
      </c>
      <c r="Q99" s="16">
        <v>776880</v>
      </c>
      <c r="R99" s="16">
        <v>776880</v>
      </c>
      <c r="S99" s="16">
        <v>776880</v>
      </c>
      <c r="T99" s="16">
        <v>776880</v>
      </c>
      <c r="U99" s="16">
        <v>776700</v>
      </c>
      <c r="V99" s="16">
        <f>U99-S99</f>
        <v>-180</v>
      </c>
      <c r="W99" s="16">
        <f>P99-K99</f>
        <v>0</v>
      </c>
      <c r="X99" s="16">
        <f>Q99-L99</f>
        <v>0</v>
      </c>
      <c r="Y99" s="49" t="s">
        <v>131</v>
      </c>
    </row>
    <row r="100" spans="1:25" ht="36">
      <c r="A100" s="10">
        <v>850</v>
      </c>
      <c r="B100" s="17" t="s">
        <v>92</v>
      </c>
      <c r="C100" s="15" t="s">
        <v>29</v>
      </c>
      <c r="D100" s="11" t="s">
        <v>7</v>
      </c>
      <c r="E100" s="11" t="s">
        <v>6</v>
      </c>
      <c r="F100" s="11" t="s">
        <v>45</v>
      </c>
      <c r="G100" s="16"/>
      <c r="H100" s="16"/>
      <c r="I100" s="16"/>
      <c r="J100" s="16"/>
      <c r="K100" s="16"/>
      <c r="L100" s="16"/>
      <c r="M100" s="36"/>
      <c r="N100" s="36"/>
      <c r="O100" s="36"/>
      <c r="P100" s="16"/>
      <c r="Q100" s="16"/>
      <c r="R100" s="16"/>
      <c r="S100" s="16"/>
      <c r="T100" s="16"/>
      <c r="U100" s="16"/>
      <c r="V100" s="16">
        <v>80210.11</v>
      </c>
      <c r="W100" s="16"/>
      <c r="X100" s="16"/>
      <c r="Y100" s="60" t="s">
        <v>164</v>
      </c>
    </row>
    <row r="101" spans="1:25" ht="36">
      <c r="A101" s="10">
        <v>850</v>
      </c>
      <c r="B101" s="17" t="s">
        <v>92</v>
      </c>
      <c r="C101" s="15" t="s">
        <v>29</v>
      </c>
      <c r="D101" s="11" t="s">
        <v>7</v>
      </c>
      <c r="E101" s="11" t="s">
        <v>6</v>
      </c>
      <c r="F101" s="11" t="s">
        <v>52</v>
      </c>
      <c r="G101" s="16"/>
      <c r="H101" s="16"/>
      <c r="I101" s="16"/>
      <c r="J101" s="16"/>
      <c r="K101" s="16"/>
      <c r="L101" s="16"/>
      <c r="M101" s="36"/>
      <c r="N101" s="36"/>
      <c r="O101" s="36"/>
      <c r="P101" s="16"/>
      <c r="Q101" s="16"/>
      <c r="R101" s="16"/>
      <c r="S101" s="16"/>
      <c r="T101" s="16"/>
      <c r="U101" s="16"/>
      <c r="V101" s="16">
        <v>16007.78</v>
      </c>
      <c r="W101" s="16"/>
      <c r="X101" s="16"/>
      <c r="Y101" s="60" t="s">
        <v>164</v>
      </c>
    </row>
    <row r="102" spans="1:25" ht="36">
      <c r="A102" s="10">
        <v>850</v>
      </c>
      <c r="B102" s="17" t="s">
        <v>92</v>
      </c>
      <c r="C102" s="15" t="s">
        <v>83</v>
      </c>
      <c r="D102" s="11" t="s">
        <v>7</v>
      </c>
      <c r="E102" s="11" t="s">
        <v>6</v>
      </c>
      <c r="F102" s="11" t="s">
        <v>45</v>
      </c>
      <c r="G102" s="16"/>
      <c r="H102" s="16"/>
      <c r="I102" s="16"/>
      <c r="J102" s="16"/>
      <c r="K102" s="16"/>
      <c r="L102" s="16"/>
      <c r="M102" s="36"/>
      <c r="N102" s="36"/>
      <c r="O102" s="36"/>
      <c r="P102" s="16"/>
      <c r="Q102" s="16"/>
      <c r="R102" s="16"/>
      <c r="S102" s="16"/>
      <c r="T102" s="16"/>
      <c r="U102" s="16"/>
      <c r="V102" s="16">
        <v>518127.66</v>
      </c>
      <c r="W102" s="16"/>
      <c r="X102" s="16"/>
      <c r="Y102" s="60" t="s">
        <v>164</v>
      </c>
    </row>
    <row r="103" spans="1:25" ht="36">
      <c r="A103" s="10">
        <v>850</v>
      </c>
      <c r="B103" s="17" t="s">
        <v>92</v>
      </c>
      <c r="C103" s="15" t="s">
        <v>83</v>
      </c>
      <c r="D103" s="11" t="s">
        <v>7</v>
      </c>
      <c r="E103" s="11" t="s">
        <v>6</v>
      </c>
      <c r="F103" s="11" t="s">
        <v>52</v>
      </c>
      <c r="G103" s="16"/>
      <c r="H103" s="16"/>
      <c r="I103" s="16"/>
      <c r="J103" s="16"/>
      <c r="K103" s="16"/>
      <c r="L103" s="16"/>
      <c r="M103" s="36"/>
      <c r="N103" s="36"/>
      <c r="O103" s="36"/>
      <c r="P103" s="16"/>
      <c r="Q103" s="16"/>
      <c r="R103" s="16"/>
      <c r="S103" s="16"/>
      <c r="T103" s="16"/>
      <c r="U103" s="16"/>
      <c r="V103" s="16">
        <v>161861.39</v>
      </c>
      <c r="W103" s="16"/>
      <c r="X103" s="16"/>
      <c r="Y103" s="60" t="s">
        <v>164</v>
      </c>
    </row>
    <row r="104" spans="1:25" ht="36">
      <c r="A104" s="10">
        <v>850</v>
      </c>
      <c r="B104" s="17" t="s">
        <v>92</v>
      </c>
      <c r="C104" s="15" t="s">
        <v>83</v>
      </c>
      <c r="D104" s="11" t="s">
        <v>7</v>
      </c>
      <c r="E104" s="11" t="s">
        <v>6</v>
      </c>
      <c r="F104" s="11" t="s">
        <v>46</v>
      </c>
      <c r="G104" s="16"/>
      <c r="H104" s="16"/>
      <c r="I104" s="16"/>
      <c r="J104" s="16"/>
      <c r="K104" s="16"/>
      <c r="L104" s="16"/>
      <c r="M104" s="36"/>
      <c r="N104" s="36"/>
      <c r="O104" s="36"/>
      <c r="P104" s="16"/>
      <c r="Q104" s="16"/>
      <c r="R104" s="16"/>
      <c r="S104" s="16"/>
      <c r="T104" s="16"/>
      <c r="U104" s="16"/>
      <c r="V104" s="16">
        <v>75516.69</v>
      </c>
      <c r="W104" s="16"/>
      <c r="X104" s="16"/>
      <c r="Y104" s="60" t="s">
        <v>164</v>
      </c>
    </row>
    <row r="105" spans="1:25" ht="36">
      <c r="A105" s="10">
        <v>850</v>
      </c>
      <c r="B105" s="17" t="s">
        <v>92</v>
      </c>
      <c r="C105" s="15" t="s">
        <v>83</v>
      </c>
      <c r="D105" s="11" t="s">
        <v>7</v>
      </c>
      <c r="E105" s="11" t="s">
        <v>6</v>
      </c>
      <c r="F105" s="11" t="s">
        <v>158</v>
      </c>
      <c r="G105" s="16"/>
      <c r="H105" s="16"/>
      <c r="I105" s="16"/>
      <c r="J105" s="16"/>
      <c r="K105" s="16"/>
      <c r="L105" s="16"/>
      <c r="M105" s="36"/>
      <c r="N105" s="36"/>
      <c r="O105" s="36"/>
      <c r="P105" s="16"/>
      <c r="Q105" s="16"/>
      <c r="R105" s="16"/>
      <c r="S105" s="16"/>
      <c r="T105" s="16"/>
      <c r="U105" s="16"/>
      <c r="V105" s="16">
        <v>-286.78</v>
      </c>
      <c r="W105" s="16"/>
      <c r="X105" s="16"/>
      <c r="Y105" s="49" t="s">
        <v>131</v>
      </c>
    </row>
    <row r="106" spans="1:25" ht="36">
      <c r="A106" s="10">
        <v>850</v>
      </c>
      <c r="B106" s="17" t="s">
        <v>92</v>
      </c>
      <c r="C106" s="15" t="s">
        <v>83</v>
      </c>
      <c r="D106" s="11" t="s">
        <v>7</v>
      </c>
      <c r="E106" s="11" t="s">
        <v>6</v>
      </c>
      <c r="F106" s="11" t="s">
        <v>19</v>
      </c>
      <c r="G106" s="16"/>
      <c r="H106" s="16"/>
      <c r="I106" s="16"/>
      <c r="J106" s="16"/>
      <c r="K106" s="16"/>
      <c r="L106" s="16"/>
      <c r="M106" s="36"/>
      <c r="N106" s="36"/>
      <c r="O106" s="36"/>
      <c r="P106" s="16"/>
      <c r="Q106" s="16"/>
      <c r="R106" s="16"/>
      <c r="S106" s="16"/>
      <c r="T106" s="16"/>
      <c r="U106" s="16"/>
      <c r="V106" s="16">
        <v>-6415</v>
      </c>
      <c r="W106" s="16"/>
      <c r="X106" s="16"/>
      <c r="Y106" s="49" t="s">
        <v>131</v>
      </c>
    </row>
    <row r="107" spans="1:25" ht="36">
      <c r="A107" s="10">
        <v>850</v>
      </c>
      <c r="B107" s="17" t="s">
        <v>92</v>
      </c>
      <c r="C107" s="15" t="s">
        <v>83</v>
      </c>
      <c r="D107" s="11" t="s">
        <v>7</v>
      </c>
      <c r="E107" s="11" t="s">
        <v>6</v>
      </c>
      <c r="F107" s="11" t="s">
        <v>20</v>
      </c>
      <c r="G107" s="16">
        <v>8600</v>
      </c>
      <c r="H107" s="16">
        <v>8600</v>
      </c>
      <c r="I107" s="16">
        <v>8600</v>
      </c>
      <c r="J107" s="16">
        <v>8600</v>
      </c>
      <c r="K107" s="16">
        <v>8600</v>
      </c>
      <c r="L107" s="16">
        <v>8600</v>
      </c>
      <c r="M107" s="36">
        <f aca="true" t="shared" si="33" ref="M107:O110">J107-G107</f>
        <v>0</v>
      </c>
      <c r="N107" s="36">
        <f t="shared" si="33"/>
        <v>0</v>
      </c>
      <c r="O107" s="36">
        <f t="shared" si="33"/>
        <v>0</v>
      </c>
      <c r="P107" s="16">
        <v>8600</v>
      </c>
      <c r="Q107" s="16">
        <v>8600</v>
      </c>
      <c r="R107" s="16">
        <v>16600</v>
      </c>
      <c r="S107" s="16">
        <v>16600</v>
      </c>
      <c r="T107" s="16">
        <v>8600</v>
      </c>
      <c r="U107" s="16">
        <v>16368</v>
      </c>
      <c r="V107" s="16">
        <v>768</v>
      </c>
      <c r="W107" s="16">
        <f aca="true" t="shared" si="34" ref="W107:X110">P107-K107</f>
        <v>0</v>
      </c>
      <c r="X107" s="16">
        <f t="shared" si="34"/>
        <v>0</v>
      </c>
      <c r="Y107" s="49" t="s">
        <v>131</v>
      </c>
    </row>
    <row r="108" spans="1:25" ht="36">
      <c r="A108" s="10">
        <v>850</v>
      </c>
      <c r="B108" s="17" t="s">
        <v>92</v>
      </c>
      <c r="C108" s="15" t="s">
        <v>83</v>
      </c>
      <c r="D108" s="11" t="s">
        <v>7</v>
      </c>
      <c r="E108" s="11" t="s">
        <v>6</v>
      </c>
      <c r="F108" s="11" t="s">
        <v>57</v>
      </c>
      <c r="G108" s="16">
        <v>11000</v>
      </c>
      <c r="H108" s="16">
        <v>11000</v>
      </c>
      <c r="I108" s="16">
        <v>11000</v>
      </c>
      <c r="J108" s="16">
        <v>11000</v>
      </c>
      <c r="K108" s="16">
        <v>11000</v>
      </c>
      <c r="L108" s="16">
        <v>11000</v>
      </c>
      <c r="M108" s="36">
        <f t="shared" si="33"/>
        <v>0</v>
      </c>
      <c r="N108" s="36">
        <f t="shared" si="33"/>
        <v>0</v>
      </c>
      <c r="O108" s="36">
        <f t="shared" si="33"/>
        <v>0</v>
      </c>
      <c r="P108" s="16">
        <v>11000</v>
      </c>
      <c r="Q108" s="16">
        <v>11000</v>
      </c>
      <c r="R108" s="16">
        <v>14000</v>
      </c>
      <c r="S108" s="16">
        <v>14000</v>
      </c>
      <c r="T108" s="16">
        <v>11000</v>
      </c>
      <c r="U108" s="16">
        <v>12055.71</v>
      </c>
      <c r="V108" s="16">
        <f>U108-S108</f>
        <v>-1944.2900000000009</v>
      </c>
      <c r="W108" s="16">
        <f t="shared" si="34"/>
        <v>0</v>
      </c>
      <c r="X108" s="16">
        <f t="shared" si="34"/>
        <v>0</v>
      </c>
      <c r="Y108" s="49" t="s">
        <v>131</v>
      </c>
    </row>
    <row r="109" spans="1:25" ht="64.5" customHeight="1">
      <c r="A109" s="10">
        <v>850</v>
      </c>
      <c r="B109" s="17" t="s">
        <v>49</v>
      </c>
      <c r="C109" s="15" t="s">
        <v>38</v>
      </c>
      <c r="D109" s="11" t="s">
        <v>7</v>
      </c>
      <c r="E109" s="11" t="s">
        <v>6</v>
      </c>
      <c r="F109" s="11" t="s">
        <v>28</v>
      </c>
      <c r="G109" s="16"/>
      <c r="H109" s="16"/>
      <c r="I109" s="16"/>
      <c r="J109" s="16">
        <v>1008000</v>
      </c>
      <c r="K109" s="16">
        <v>1008000</v>
      </c>
      <c r="L109" s="16">
        <v>1008000</v>
      </c>
      <c r="M109" s="36">
        <f t="shared" si="33"/>
        <v>1008000</v>
      </c>
      <c r="N109" s="36">
        <f t="shared" si="33"/>
        <v>1008000</v>
      </c>
      <c r="O109" s="36">
        <f t="shared" si="33"/>
        <v>1008000</v>
      </c>
      <c r="P109" s="16">
        <v>1008000</v>
      </c>
      <c r="Q109" s="16">
        <v>1008000</v>
      </c>
      <c r="R109" s="16">
        <v>1008000</v>
      </c>
      <c r="S109" s="16">
        <v>1008000</v>
      </c>
      <c r="T109" s="16">
        <v>1008000</v>
      </c>
      <c r="U109" s="16">
        <v>1087700</v>
      </c>
      <c r="V109" s="16">
        <f>U109-S109</f>
        <v>79700</v>
      </c>
      <c r="W109" s="16">
        <f t="shared" si="34"/>
        <v>0</v>
      </c>
      <c r="X109" s="16">
        <f t="shared" si="34"/>
        <v>0</v>
      </c>
      <c r="Y109" s="48" t="s">
        <v>183</v>
      </c>
    </row>
    <row r="110" spans="1:25" ht="64.5" customHeight="1">
      <c r="A110" s="10">
        <v>850</v>
      </c>
      <c r="B110" s="17" t="s">
        <v>50</v>
      </c>
      <c r="C110" s="15" t="s">
        <v>34</v>
      </c>
      <c r="D110" s="11" t="s">
        <v>10</v>
      </c>
      <c r="E110" s="11" t="s">
        <v>3</v>
      </c>
      <c r="F110" s="11" t="s">
        <v>28</v>
      </c>
      <c r="G110" s="16">
        <v>1999334</v>
      </c>
      <c r="H110" s="16">
        <v>1999334</v>
      </c>
      <c r="I110" s="16">
        <v>1999334</v>
      </c>
      <c r="J110" s="16">
        <v>1999334</v>
      </c>
      <c r="K110" s="16">
        <v>1999334</v>
      </c>
      <c r="L110" s="16">
        <v>1999334</v>
      </c>
      <c r="M110" s="36">
        <f t="shared" si="33"/>
        <v>0</v>
      </c>
      <c r="N110" s="36">
        <f t="shared" si="33"/>
        <v>0</v>
      </c>
      <c r="O110" s="36">
        <f t="shared" si="33"/>
        <v>0</v>
      </c>
      <c r="P110" s="16">
        <v>1999334</v>
      </c>
      <c r="Q110" s="16">
        <v>1999334</v>
      </c>
      <c r="R110" s="16">
        <v>1999334</v>
      </c>
      <c r="S110" s="16">
        <v>1999334</v>
      </c>
      <c r="T110" s="16">
        <v>1999334</v>
      </c>
      <c r="U110" s="16">
        <v>1789334</v>
      </c>
      <c r="V110" s="16">
        <f>U110-S110</f>
        <v>-210000</v>
      </c>
      <c r="W110" s="16">
        <f t="shared" si="34"/>
        <v>0</v>
      </c>
      <c r="X110" s="16">
        <f t="shared" si="34"/>
        <v>0</v>
      </c>
      <c r="Y110" s="48" t="s">
        <v>148</v>
      </c>
    </row>
    <row r="111" spans="1:25" ht="12">
      <c r="A111" s="65" t="s">
        <v>129</v>
      </c>
      <c r="B111" s="65"/>
      <c r="C111" s="65"/>
      <c r="D111" s="65"/>
      <c r="E111" s="65"/>
      <c r="F111" s="44"/>
      <c r="G111" s="44"/>
      <c r="H111" s="44"/>
      <c r="I111" s="44"/>
      <c r="J111" s="44"/>
      <c r="K111" s="44"/>
      <c r="L111" s="45"/>
      <c r="M111" s="45"/>
      <c r="N111" s="45"/>
      <c r="O111" s="44"/>
      <c r="P111" s="44"/>
      <c r="Q111" s="44"/>
      <c r="R111" s="44"/>
      <c r="S111" s="44"/>
      <c r="T111" s="44"/>
      <c r="U111" s="16"/>
      <c r="V111" s="14">
        <f>SUM(V94:V110)</f>
        <v>15791470.52</v>
      </c>
      <c r="W111" s="44"/>
      <c r="X111" s="46"/>
      <c r="Y111" s="8"/>
    </row>
    <row r="112" spans="1:25" ht="12">
      <c r="A112" s="66" t="s">
        <v>126</v>
      </c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8"/>
    </row>
    <row r="113" spans="1:25" ht="36">
      <c r="A113" s="10">
        <v>840</v>
      </c>
      <c r="B113" s="17" t="s">
        <v>93</v>
      </c>
      <c r="C113" s="15" t="s">
        <v>35</v>
      </c>
      <c r="D113" s="11" t="s">
        <v>1</v>
      </c>
      <c r="E113" s="11" t="s">
        <v>9</v>
      </c>
      <c r="F113" s="11" t="s">
        <v>45</v>
      </c>
      <c r="G113" s="16">
        <v>288942</v>
      </c>
      <c r="H113" s="16">
        <v>288942</v>
      </c>
      <c r="I113" s="16">
        <v>288942</v>
      </c>
      <c r="J113" s="16">
        <v>288942</v>
      </c>
      <c r="K113" s="16">
        <v>288942</v>
      </c>
      <c r="L113" s="16">
        <v>288942</v>
      </c>
      <c r="M113" s="36">
        <f aca="true" t="shared" si="35" ref="M113:O114">J113-G113</f>
        <v>0</v>
      </c>
      <c r="N113" s="36">
        <f t="shared" si="35"/>
        <v>0</v>
      </c>
      <c r="O113" s="36">
        <f t="shared" si="35"/>
        <v>0</v>
      </c>
      <c r="P113" s="16">
        <v>288942</v>
      </c>
      <c r="Q113" s="16">
        <v>288942</v>
      </c>
      <c r="R113" s="16">
        <v>288942</v>
      </c>
      <c r="S113" s="16">
        <v>288942</v>
      </c>
      <c r="T113" s="16">
        <v>288942</v>
      </c>
      <c r="U113" s="16">
        <v>267502.13</v>
      </c>
      <c r="V113" s="16">
        <v>-81279.2</v>
      </c>
      <c r="W113" s="16">
        <f>P113-K113</f>
        <v>0</v>
      </c>
      <c r="X113" s="16">
        <f>Q113-L113</f>
        <v>0</v>
      </c>
      <c r="Y113" s="49" t="s">
        <v>131</v>
      </c>
    </row>
    <row r="114" spans="1:25" ht="36">
      <c r="A114" s="10">
        <v>840</v>
      </c>
      <c r="B114" s="17" t="s">
        <v>93</v>
      </c>
      <c r="C114" s="15" t="s">
        <v>35</v>
      </c>
      <c r="D114" s="11" t="s">
        <v>1</v>
      </c>
      <c r="E114" s="11" t="s">
        <v>9</v>
      </c>
      <c r="F114" s="11" t="s">
        <v>52</v>
      </c>
      <c r="G114" s="16">
        <v>288942</v>
      </c>
      <c r="H114" s="16">
        <v>288942</v>
      </c>
      <c r="I114" s="16">
        <v>288942</v>
      </c>
      <c r="J114" s="16">
        <v>288942</v>
      </c>
      <c r="K114" s="16">
        <v>288942</v>
      </c>
      <c r="L114" s="16">
        <v>288942</v>
      </c>
      <c r="M114" s="36">
        <f t="shared" si="35"/>
        <v>0</v>
      </c>
      <c r="N114" s="36">
        <f t="shared" si="35"/>
        <v>0</v>
      </c>
      <c r="O114" s="36">
        <f t="shared" si="35"/>
        <v>0</v>
      </c>
      <c r="P114" s="16">
        <v>288942</v>
      </c>
      <c r="Q114" s="16">
        <v>288942</v>
      </c>
      <c r="R114" s="16">
        <v>288942</v>
      </c>
      <c r="S114" s="16">
        <v>288942</v>
      </c>
      <c r="T114" s="16">
        <v>288942</v>
      </c>
      <c r="U114" s="16">
        <v>267502.13</v>
      </c>
      <c r="V114" s="16">
        <v>-29044.23</v>
      </c>
      <c r="W114" s="16">
        <f>P114-K114</f>
        <v>0</v>
      </c>
      <c r="X114" s="16">
        <f>Q114-L114</f>
        <v>0</v>
      </c>
      <c r="Y114" s="49" t="s">
        <v>131</v>
      </c>
    </row>
    <row r="115" spans="1:25" ht="36">
      <c r="A115" s="10">
        <v>840</v>
      </c>
      <c r="B115" s="17" t="s">
        <v>88</v>
      </c>
      <c r="C115" s="15" t="s">
        <v>29</v>
      </c>
      <c r="D115" s="11" t="s">
        <v>1</v>
      </c>
      <c r="E115" s="11" t="s">
        <v>2</v>
      </c>
      <c r="F115" s="11" t="s">
        <v>45</v>
      </c>
      <c r="G115" s="16"/>
      <c r="H115" s="16"/>
      <c r="I115" s="16"/>
      <c r="J115" s="16"/>
      <c r="K115" s="16"/>
      <c r="L115" s="16"/>
      <c r="M115" s="36"/>
      <c r="N115" s="36"/>
      <c r="O115" s="36"/>
      <c r="P115" s="16"/>
      <c r="Q115" s="16"/>
      <c r="R115" s="16"/>
      <c r="S115" s="16"/>
      <c r="T115" s="16"/>
      <c r="U115" s="16"/>
      <c r="V115" s="16">
        <v>35287.82</v>
      </c>
      <c r="W115" s="16"/>
      <c r="X115" s="16"/>
      <c r="Y115" s="49" t="s">
        <v>131</v>
      </c>
    </row>
    <row r="116" spans="1:25" ht="36">
      <c r="A116" s="10">
        <v>840</v>
      </c>
      <c r="B116" s="17" t="s">
        <v>88</v>
      </c>
      <c r="C116" s="15" t="s">
        <v>29</v>
      </c>
      <c r="D116" s="11" t="s">
        <v>1</v>
      </c>
      <c r="E116" s="11" t="s">
        <v>2</v>
      </c>
      <c r="F116" s="11" t="s">
        <v>52</v>
      </c>
      <c r="G116" s="16"/>
      <c r="H116" s="16"/>
      <c r="I116" s="16"/>
      <c r="J116" s="16"/>
      <c r="K116" s="16"/>
      <c r="L116" s="16"/>
      <c r="M116" s="36"/>
      <c r="N116" s="36"/>
      <c r="O116" s="36"/>
      <c r="P116" s="16"/>
      <c r="Q116" s="16"/>
      <c r="R116" s="16"/>
      <c r="S116" s="16"/>
      <c r="T116" s="16"/>
      <c r="U116" s="16"/>
      <c r="V116" s="16">
        <v>7033.3</v>
      </c>
      <c r="W116" s="16"/>
      <c r="X116" s="16"/>
      <c r="Y116" s="49" t="s">
        <v>131</v>
      </c>
    </row>
    <row r="117" spans="1:30" ht="36">
      <c r="A117" s="10">
        <v>840</v>
      </c>
      <c r="B117" s="17" t="s">
        <v>88</v>
      </c>
      <c r="C117" s="15" t="s">
        <v>29</v>
      </c>
      <c r="D117" s="11" t="s">
        <v>1</v>
      </c>
      <c r="E117" s="11" t="s">
        <v>2</v>
      </c>
      <c r="F117" s="11" t="s">
        <v>46</v>
      </c>
      <c r="G117" s="16">
        <v>320000</v>
      </c>
      <c r="H117" s="16">
        <v>320000</v>
      </c>
      <c r="I117" s="16">
        <v>320000</v>
      </c>
      <c r="J117" s="16">
        <v>320000</v>
      </c>
      <c r="K117" s="16">
        <v>320000</v>
      </c>
      <c r="L117" s="16">
        <v>320000</v>
      </c>
      <c r="M117" s="36">
        <f>J117-G117</f>
        <v>0</v>
      </c>
      <c r="N117" s="36">
        <f>K117-H117</f>
        <v>0</v>
      </c>
      <c r="O117" s="36">
        <f>L117-I117</f>
        <v>0</v>
      </c>
      <c r="P117" s="16">
        <v>320000</v>
      </c>
      <c r="Q117" s="16">
        <v>320000</v>
      </c>
      <c r="R117" s="16">
        <v>320000</v>
      </c>
      <c r="S117" s="16">
        <v>320000</v>
      </c>
      <c r="T117" s="16">
        <v>320000</v>
      </c>
      <c r="U117" s="16">
        <v>309401.87</v>
      </c>
      <c r="V117" s="16">
        <v>-20257.4</v>
      </c>
      <c r="W117" s="16">
        <f>P117-K117</f>
        <v>0</v>
      </c>
      <c r="X117" s="16">
        <f>Q117-L117</f>
        <v>0</v>
      </c>
      <c r="Y117" s="49" t="s">
        <v>131</v>
      </c>
      <c r="AB117" s="55"/>
      <c r="AC117" s="55"/>
      <c r="AD117" s="55"/>
    </row>
    <row r="118" spans="1:30" ht="36">
      <c r="A118" s="10">
        <v>840</v>
      </c>
      <c r="B118" s="17" t="s">
        <v>88</v>
      </c>
      <c r="C118" s="15" t="s">
        <v>29</v>
      </c>
      <c r="D118" s="11" t="s">
        <v>1</v>
      </c>
      <c r="E118" s="11" t="s">
        <v>2</v>
      </c>
      <c r="F118" s="11" t="s">
        <v>20</v>
      </c>
      <c r="G118" s="16"/>
      <c r="H118" s="16"/>
      <c r="I118" s="16"/>
      <c r="J118" s="16"/>
      <c r="K118" s="16"/>
      <c r="L118" s="16"/>
      <c r="M118" s="36"/>
      <c r="N118" s="36"/>
      <c r="O118" s="36"/>
      <c r="P118" s="16"/>
      <c r="Q118" s="16"/>
      <c r="R118" s="16"/>
      <c r="S118" s="16"/>
      <c r="T118" s="16"/>
      <c r="U118" s="16"/>
      <c r="V118" s="16">
        <v>-625</v>
      </c>
      <c r="W118" s="16"/>
      <c r="X118" s="16"/>
      <c r="Y118" s="49" t="s">
        <v>131</v>
      </c>
      <c r="AB118" s="55"/>
      <c r="AC118" s="55"/>
      <c r="AD118" s="55"/>
    </row>
    <row r="119" spans="1:30" ht="36">
      <c r="A119" s="10">
        <v>840</v>
      </c>
      <c r="B119" s="17" t="s">
        <v>88</v>
      </c>
      <c r="C119" s="15" t="s">
        <v>29</v>
      </c>
      <c r="D119" s="11" t="s">
        <v>1</v>
      </c>
      <c r="E119" s="11" t="s">
        <v>2</v>
      </c>
      <c r="F119" s="11" t="s">
        <v>57</v>
      </c>
      <c r="G119" s="16">
        <v>4200</v>
      </c>
      <c r="H119" s="16">
        <v>4200</v>
      </c>
      <c r="I119" s="16">
        <v>4200</v>
      </c>
      <c r="J119" s="16">
        <v>4200</v>
      </c>
      <c r="K119" s="16">
        <v>4200</v>
      </c>
      <c r="L119" s="16">
        <v>4200</v>
      </c>
      <c r="M119" s="36">
        <f>J119-G119</f>
        <v>0</v>
      </c>
      <c r="N119" s="36">
        <f>K119-H119</f>
        <v>0</v>
      </c>
      <c r="O119" s="36">
        <f>L119-I119</f>
        <v>0</v>
      </c>
      <c r="P119" s="16">
        <v>4200</v>
      </c>
      <c r="Q119" s="16">
        <v>4200</v>
      </c>
      <c r="R119" s="16">
        <v>4200</v>
      </c>
      <c r="S119" s="16">
        <v>4200</v>
      </c>
      <c r="T119" s="16">
        <v>4200</v>
      </c>
      <c r="U119" s="16">
        <v>3575</v>
      </c>
      <c r="V119" s="16">
        <v>-598.63</v>
      </c>
      <c r="W119" s="16">
        <f>P119-K119</f>
        <v>0</v>
      </c>
      <c r="X119" s="16">
        <f>Q119-L119</f>
        <v>0</v>
      </c>
      <c r="Y119" s="49" t="s">
        <v>131</v>
      </c>
      <c r="AB119" s="55"/>
      <c r="AC119" s="55"/>
      <c r="AD119" s="55"/>
    </row>
    <row r="120" spans="1:30" ht="36">
      <c r="A120" s="10">
        <v>843</v>
      </c>
      <c r="B120" s="17" t="s">
        <v>174</v>
      </c>
      <c r="C120" s="15" t="s">
        <v>173</v>
      </c>
      <c r="D120" s="11" t="s">
        <v>1</v>
      </c>
      <c r="E120" s="11" t="s">
        <v>5</v>
      </c>
      <c r="F120" s="11" t="s">
        <v>45</v>
      </c>
      <c r="G120" s="16"/>
      <c r="H120" s="16"/>
      <c r="I120" s="16"/>
      <c r="J120" s="16"/>
      <c r="K120" s="16"/>
      <c r="L120" s="16"/>
      <c r="M120" s="36"/>
      <c r="N120" s="36"/>
      <c r="O120" s="36"/>
      <c r="P120" s="16"/>
      <c r="Q120" s="16"/>
      <c r="R120" s="16"/>
      <c r="S120" s="16"/>
      <c r="T120" s="16"/>
      <c r="U120" s="16"/>
      <c r="V120" s="16">
        <v>133881.5</v>
      </c>
      <c r="W120" s="16"/>
      <c r="X120" s="16"/>
      <c r="Y120" s="60" t="s">
        <v>164</v>
      </c>
      <c r="AB120" s="55"/>
      <c r="AC120" s="55"/>
      <c r="AD120" s="55"/>
    </row>
    <row r="121" spans="1:30" ht="36">
      <c r="A121" s="10">
        <v>843</v>
      </c>
      <c r="B121" s="17" t="s">
        <v>174</v>
      </c>
      <c r="C121" s="15" t="s">
        <v>173</v>
      </c>
      <c r="D121" s="11" t="s">
        <v>1</v>
      </c>
      <c r="E121" s="11" t="s">
        <v>5</v>
      </c>
      <c r="F121" s="11" t="s">
        <v>52</v>
      </c>
      <c r="G121" s="16"/>
      <c r="H121" s="16"/>
      <c r="I121" s="16"/>
      <c r="J121" s="16"/>
      <c r="K121" s="16"/>
      <c r="L121" s="16"/>
      <c r="M121" s="36"/>
      <c r="N121" s="36"/>
      <c r="O121" s="36"/>
      <c r="P121" s="16"/>
      <c r="Q121" s="16"/>
      <c r="R121" s="16"/>
      <c r="S121" s="16"/>
      <c r="T121" s="16"/>
      <c r="U121" s="16"/>
      <c r="V121" s="16">
        <v>2906.83</v>
      </c>
      <c r="W121" s="16"/>
      <c r="X121" s="16"/>
      <c r="Y121" s="60" t="s">
        <v>164</v>
      </c>
      <c r="AB121" s="55"/>
      <c r="AC121" s="55"/>
      <c r="AD121" s="55"/>
    </row>
    <row r="122" spans="1:30" ht="72">
      <c r="A122" s="10">
        <v>843</v>
      </c>
      <c r="B122" s="17" t="s">
        <v>176</v>
      </c>
      <c r="C122" s="15" t="s">
        <v>175</v>
      </c>
      <c r="D122" s="11" t="s">
        <v>1</v>
      </c>
      <c r="E122" s="11" t="s">
        <v>5</v>
      </c>
      <c r="F122" s="11" t="s">
        <v>46</v>
      </c>
      <c r="G122" s="16"/>
      <c r="H122" s="16"/>
      <c r="I122" s="16"/>
      <c r="J122" s="16"/>
      <c r="K122" s="16"/>
      <c r="L122" s="16"/>
      <c r="M122" s="36"/>
      <c r="N122" s="36"/>
      <c r="O122" s="36"/>
      <c r="P122" s="16"/>
      <c r="Q122" s="16"/>
      <c r="R122" s="16"/>
      <c r="S122" s="16"/>
      <c r="T122" s="16"/>
      <c r="U122" s="16"/>
      <c r="V122" s="16">
        <v>-4000</v>
      </c>
      <c r="W122" s="16"/>
      <c r="X122" s="16"/>
      <c r="Y122" s="60" t="s">
        <v>177</v>
      </c>
      <c r="AB122" s="55"/>
      <c r="AC122" s="55"/>
      <c r="AD122" s="55"/>
    </row>
    <row r="123" spans="1:30" ht="36">
      <c r="A123" s="10">
        <v>843</v>
      </c>
      <c r="B123" s="17" t="s">
        <v>88</v>
      </c>
      <c r="C123" s="15" t="s">
        <v>29</v>
      </c>
      <c r="D123" s="11" t="s">
        <v>1</v>
      </c>
      <c r="E123" s="11" t="s">
        <v>5</v>
      </c>
      <c r="F123" s="11" t="s">
        <v>47</v>
      </c>
      <c r="G123" s="16"/>
      <c r="H123" s="16"/>
      <c r="I123" s="16"/>
      <c r="J123" s="16"/>
      <c r="K123" s="16"/>
      <c r="L123" s="16"/>
      <c r="M123" s="36"/>
      <c r="N123" s="36"/>
      <c r="O123" s="36"/>
      <c r="P123" s="16"/>
      <c r="Q123" s="16"/>
      <c r="R123" s="16">
        <v>2000</v>
      </c>
      <c r="S123" s="16">
        <v>2000</v>
      </c>
      <c r="T123" s="16"/>
      <c r="U123" s="16">
        <v>650</v>
      </c>
      <c r="V123" s="16">
        <f>U123-S123</f>
        <v>-1350</v>
      </c>
      <c r="W123" s="16">
        <f>P123-K123</f>
        <v>0</v>
      </c>
      <c r="X123" s="16"/>
      <c r="Y123" s="49" t="s">
        <v>131</v>
      </c>
      <c r="AB123" s="55"/>
      <c r="AC123" s="55"/>
      <c r="AD123" s="55"/>
    </row>
    <row r="124" spans="1:30" ht="36">
      <c r="A124" s="10">
        <v>843</v>
      </c>
      <c r="B124" s="17" t="s">
        <v>88</v>
      </c>
      <c r="C124" s="15" t="s">
        <v>29</v>
      </c>
      <c r="D124" s="11" t="s">
        <v>1</v>
      </c>
      <c r="E124" s="11" t="s">
        <v>5</v>
      </c>
      <c r="F124" s="11" t="s">
        <v>46</v>
      </c>
      <c r="G124" s="16">
        <v>83780</v>
      </c>
      <c r="H124" s="16">
        <v>83780</v>
      </c>
      <c r="I124" s="16">
        <v>83780</v>
      </c>
      <c r="J124" s="16">
        <v>83780</v>
      </c>
      <c r="K124" s="16">
        <v>83780</v>
      </c>
      <c r="L124" s="16">
        <v>83780</v>
      </c>
      <c r="M124" s="36">
        <f aca="true" t="shared" si="36" ref="M124:O125">J124-G124</f>
        <v>0</v>
      </c>
      <c r="N124" s="36">
        <f t="shared" si="36"/>
        <v>0</v>
      </c>
      <c r="O124" s="36">
        <f t="shared" si="36"/>
        <v>0</v>
      </c>
      <c r="P124" s="16">
        <v>83780</v>
      </c>
      <c r="Q124" s="16">
        <v>83780</v>
      </c>
      <c r="R124" s="16">
        <v>217732</v>
      </c>
      <c r="S124" s="16">
        <v>217732</v>
      </c>
      <c r="T124" s="16">
        <v>83780</v>
      </c>
      <c r="U124" s="16">
        <v>205547.02</v>
      </c>
      <c r="V124" s="16">
        <f>U124-S124</f>
        <v>-12184.98000000001</v>
      </c>
      <c r="W124" s="16">
        <f>P124-K124</f>
        <v>0</v>
      </c>
      <c r="X124" s="16">
        <f>Q124-L124</f>
        <v>0</v>
      </c>
      <c r="Y124" s="49" t="s">
        <v>131</v>
      </c>
      <c r="AB124" s="55"/>
      <c r="AC124" s="55"/>
      <c r="AD124" s="55"/>
    </row>
    <row r="125" spans="1:30" ht="36">
      <c r="A125" s="10">
        <v>843</v>
      </c>
      <c r="B125" s="17" t="s">
        <v>88</v>
      </c>
      <c r="C125" s="15" t="s">
        <v>29</v>
      </c>
      <c r="D125" s="11" t="s">
        <v>1</v>
      </c>
      <c r="E125" s="11" t="s">
        <v>5</v>
      </c>
      <c r="F125" s="11" t="s">
        <v>57</v>
      </c>
      <c r="G125" s="16">
        <v>230</v>
      </c>
      <c r="H125" s="16">
        <v>230</v>
      </c>
      <c r="I125" s="16">
        <v>230</v>
      </c>
      <c r="J125" s="16">
        <v>230</v>
      </c>
      <c r="K125" s="16">
        <v>230</v>
      </c>
      <c r="L125" s="16">
        <v>230</v>
      </c>
      <c r="M125" s="36">
        <f t="shared" si="36"/>
        <v>0</v>
      </c>
      <c r="N125" s="36">
        <f t="shared" si="36"/>
        <v>0</v>
      </c>
      <c r="O125" s="36">
        <f t="shared" si="36"/>
        <v>0</v>
      </c>
      <c r="P125" s="16">
        <v>230</v>
      </c>
      <c r="Q125" s="16">
        <v>230</v>
      </c>
      <c r="R125" s="16">
        <v>230</v>
      </c>
      <c r="S125" s="16">
        <v>380</v>
      </c>
      <c r="T125" s="16">
        <v>230</v>
      </c>
      <c r="U125" s="16">
        <v>325.48</v>
      </c>
      <c r="V125" s="16">
        <f>U125-S125</f>
        <v>-54.51999999999998</v>
      </c>
      <c r="W125" s="16">
        <f>P125-K125</f>
        <v>0</v>
      </c>
      <c r="X125" s="16">
        <f>Q125-L125</f>
        <v>0</v>
      </c>
      <c r="Y125" s="49" t="s">
        <v>131</v>
      </c>
      <c r="AB125" s="55"/>
      <c r="AC125" s="55"/>
      <c r="AD125" s="55"/>
    </row>
    <row r="126" spans="1:25" ht="12">
      <c r="A126" s="65" t="s">
        <v>129</v>
      </c>
      <c r="B126" s="65"/>
      <c r="C126" s="65"/>
      <c r="D126" s="65"/>
      <c r="E126" s="65"/>
      <c r="F126" s="44"/>
      <c r="G126" s="44"/>
      <c r="H126" s="44"/>
      <c r="I126" s="44"/>
      <c r="J126" s="44"/>
      <c r="K126" s="44"/>
      <c r="L126" s="45"/>
      <c r="M126" s="45"/>
      <c r="N126" s="45"/>
      <c r="O126" s="44"/>
      <c r="P126" s="44"/>
      <c r="Q126" s="44"/>
      <c r="R126" s="44"/>
      <c r="S126" s="44"/>
      <c r="T126" s="44"/>
      <c r="U126" s="16"/>
      <c r="V126" s="14">
        <f>SUM(V113:V125)</f>
        <v>29715.489999999994</v>
      </c>
      <c r="W126" s="44"/>
      <c r="X126" s="46"/>
      <c r="Y126" s="8"/>
    </row>
    <row r="127" spans="1:25" ht="12">
      <c r="A127" s="65" t="s">
        <v>129</v>
      </c>
      <c r="B127" s="65"/>
      <c r="C127" s="65"/>
      <c r="D127" s="65"/>
      <c r="E127" s="65"/>
      <c r="F127" s="44"/>
      <c r="G127" s="44"/>
      <c r="H127" s="44"/>
      <c r="I127" s="44"/>
      <c r="J127" s="44"/>
      <c r="K127" s="44"/>
      <c r="L127" s="45"/>
      <c r="M127" s="45"/>
      <c r="N127" s="45"/>
      <c r="O127" s="44"/>
      <c r="P127" s="44"/>
      <c r="Q127" s="44"/>
      <c r="R127" s="44"/>
      <c r="S127" s="44"/>
      <c r="T127" s="44"/>
      <c r="U127" s="16"/>
      <c r="V127" s="14">
        <f>V75+V84+V92+V111+V126</f>
        <v>17361158.34</v>
      </c>
      <c r="W127" s="44"/>
      <c r="X127" s="46"/>
      <c r="Y127" s="8"/>
    </row>
  </sheetData>
  <sheetProtection/>
  <mergeCells count="12">
    <mergeCell ref="B75:F75"/>
    <mergeCell ref="B84:F84"/>
    <mergeCell ref="A127:E127"/>
    <mergeCell ref="B92:F92"/>
    <mergeCell ref="A112:Y112"/>
    <mergeCell ref="A126:E126"/>
    <mergeCell ref="C1:L1"/>
    <mergeCell ref="A5:Y5"/>
    <mergeCell ref="A111:E111"/>
    <mergeCell ref="A76:Y76"/>
    <mergeCell ref="A85:Y85"/>
    <mergeCell ref="A93:Y93"/>
  </mergeCells>
  <printOptions/>
  <pageMargins left="0" right="0" top="0.35433070866141736" bottom="0.35433070866141736" header="0.31496062992125984" footer="0.31496062992125984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2019-01-14T10:52:15Z</cp:lastPrinted>
  <dcterms:created xsi:type="dcterms:W3CDTF">1996-10-08T23:32:33Z</dcterms:created>
  <dcterms:modified xsi:type="dcterms:W3CDTF">2019-01-14T10:53:19Z</dcterms:modified>
  <cp:category/>
  <cp:version/>
  <cp:contentType/>
  <cp:contentStatus/>
</cp:coreProperties>
</file>