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40" windowWidth="9720" windowHeight="5100" activeTab="0"/>
  </bookViews>
  <sheets>
    <sheet name="Ведом 2018-2020" sheetId="1" r:id="rId1"/>
  </sheets>
  <definedNames/>
  <calcPr fullCalcOnLoad="1"/>
</workbook>
</file>

<file path=xl/sharedStrings.xml><?xml version="1.0" encoding="utf-8"?>
<sst xmlns="http://schemas.openxmlformats.org/spreadsheetml/2006/main" count="259" uniqueCount="122">
  <si>
    <t>Наименование</t>
  </si>
  <si>
    <t>Образование</t>
  </si>
  <si>
    <t>01</t>
  </si>
  <si>
    <t>03</t>
  </si>
  <si>
    <t>04</t>
  </si>
  <si>
    <t>05</t>
  </si>
  <si>
    <t>06</t>
  </si>
  <si>
    <t>09</t>
  </si>
  <si>
    <t>07</t>
  </si>
  <si>
    <t>08</t>
  </si>
  <si>
    <t>02</t>
  </si>
  <si>
    <t>10</t>
  </si>
  <si>
    <t>12</t>
  </si>
  <si>
    <t>11</t>
  </si>
  <si>
    <t>14</t>
  </si>
  <si>
    <t>Поддержка мер по обеспечению сбалансированности бюджетов поселений</t>
  </si>
  <si>
    <t>13</t>
  </si>
  <si>
    <t>4</t>
  </si>
  <si>
    <t>5</t>
  </si>
  <si>
    <t>6</t>
  </si>
  <si>
    <t>852</t>
  </si>
  <si>
    <t>870</t>
  </si>
  <si>
    <t>611</t>
  </si>
  <si>
    <t>321</t>
  </si>
  <si>
    <t>512</t>
  </si>
  <si>
    <t>Руководство и управление в сфере установленных функций органов  местного самоуправления</t>
  </si>
  <si>
    <t>Дворцы и дома культуры</t>
  </si>
  <si>
    <t>Общеобразовательные организации</t>
  </si>
  <si>
    <t>ГРБС</t>
  </si>
  <si>
    <t>Рз</t>
  </si>
  <si>
    <t>Пр</t>
  </si>
  <si>
    <t>ЦСР</t>
  </si>
  <si>
    <t>ВР</t>
  </si>
  <si>
    <t>244</t>
  </si>
  <si>
    <t>122</t>
  </si>
  <si>
    <t>129</t>
  </si>
  <si>
    <t>414</t>
  </si>
  <si>
    <t>Обеспечение сохранности автомобильных дорог местного значения и условий безопасного движения по ним</t>
  </si>
  <si>
    <t>612</t>
  </si>
  <si>
    <t>853</t>
  </si>
  <si>
    <t>243</t>
  </si>
  <si>
    <t>Софинансирование объектов капитальных вложений муниципальной собственности</t>
  </si>
  <si>
    <t>831</t>
  </si>
  <si>
    <t>8</t>
  </si>
  <si>
    <t>70 0 00 83030</t>
  </si>
  <si>
    <t>Резервный фонд местных администраций</t>
  </si>
  <si>
    <t>01 0 33 80700</t>
  </si>
  <si>
    <t>Единые дежурно- диспетчерские службы</t>
  </si>
  <si>
    <t>01 0 23 81610</t>
  </si>
  <si>
    <t>01 0 71 80910</t>
  </si>
  <si>
    <t>Мероприятия в сфере коммунального хозяйства</t>
  </si>
  <si>
    <t>01 0 37 81740</t>
  </si>
  <si>
    <t>01 0 32 81740</t>
  </si>
  <si>
    <t>01 0 18 80480</t>
  </si>
  <si>
    <t>Учреждения, обеспечивающие деятельность органов местного самоуправления и муниципальных учреждений</t>
  </si>
  <si>
    <t>02 0 16 83020</t>
  </si>
  <si>
    <t>70 0 00 80040</t>
  </si>
  <si>
    <t>03 0 12 80300</t>
  </si>
  <si>
    <t>Дошкольные образовательные организации</t>
  </si>
  <si>
    <t>03 0 12 80310</t>
  </si>
  <si>
    <t>03 0 11 80720</t>
  </si>
  <si>
    <t>2018 год</t>
  </si>
  <si>
    <t>сумма</t>
  </si>
  <si>
    <t>2019 год</t>
  </si>
  <si>
    <t>2020 год</t>
  </si>
  <si>
    <t>01 0 32 S1270</t>
  </si>
  <si>
    <t>7</t>
  </si>
  <si>
    <t>9</t>
  </si>
  <si>
    <t>уточнение май</t>
  </si>
  <si>
    <t>Мероприятия по обеспечению жильем молодых семей</t>
  </si>
  <si>
    <t>01 0 16 R4970</t>
  </si>
  <si>
    <t>Поддержка отрасли Культура</t>
  </si>
  <si>
    <t>01 0 18 R5190</t>
  </si>
  <si>
    <t>01 0 18 R4670</t>
  </si>
  <si>
    <t>Повышение качества и доступности предоставления государственных и муниципальных услуг в Брянской области</t>
  </si>
  <si>
    <t>01 0 11 18640</t>
  </si>
  <si>
    <t>01 0 18 S4670</t>
  </si>
  <si>
    <t>70 0 00 84200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</si>
  <si>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</si>
  <si>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112</t>
  </si>
  <si>
    <t>Разработка (актуализация) документов стратегического планирования и прогнозирования</t>
  </si>
  <si>
    <t>01 0 15 83390</t>
  </si>
  <si>
    <t>Отдельные мероприятия по развитию спорта</t>
  </si>
  <si>
    <t>01 0 12 17640</t>
  </si>
  <si>
    <t>Обеспечение развития и укрепления материально-технической базы домов культуры в населенных пунктах с числом жителей до 50 тыссяч человек</t>
  </si>
  <si>
    <t>Реализация полномочий администрации Суражского муниципального района на 2018-2020 годы</t>
  </si>
  <si>
    <t>Итого по программе</t>
  </si>
  <si>
    <t>Управление муниципальными финансами Суражского района на 2018-2020 годы</t>
  </si>
  <si>
    <t>Развитие образования Суражского района на 2018-2020 годы</t>
  </si>
  <si>
    <t>Всено расходов</t>
  </si>
  <si>
    <t>Непрограммные мероприятия</t>
  </si>
  <si>
    <t>02 0 11 80040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</si>
  <si>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</si>
  <si>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Пояснение</t>
  </si>
  <si>
    <t>2</t>
  </si>
  <si>
    <t>Перераспределение ассигнований   с целью уточнения ВР</t>
  </si>
  <si>
    <t xml:space="preserve">Увеличение ассигнований по дотации на сбалансированность Нивнянскому сельскому поселению </t>
  </si>
  <si>
    <t>На приобретение жилья для молодых семей.Средства Федерального бюджета</t>
  </si>
  <si>
    <t>По передаваемым полномочиям из бюджетов поселений бюджету муниципального района на приобретение бумаги КСП</t>
  </si>
  <si>
    <t>Мероприятия по землеустройству и землепользованию</t>
  </si>
  <si>
    <t>Разработка ген.планов (Овчинское с.п. и Влазовичское с.п.)</t>
  </si>
  <si>
    <t>Разработка стратегического социально-экономического развития Суражского района</t>
  </si>
  <si>
    <t>Перераспределение ассигнований в связи с ожидаемой экономией</t>
  </si>
  <si>
    <t>Софинансирование по водоснабжению н.п.Андреевка</t>
  </si>
  <si>
    <t>За проектно-сметную документацию по газификации дет.сада в н.п.Лопазна</t>
  </si>
  <si>
    <t xml:space="preserve">Ремонт Калинковского СДК -редства областного бюджета </t>
  </si>
  <si>
    <t xml:space="preserve">Софинансирование (ремонт Калинковского СДК) </t>
  </si>
  <si>
    <t>130 000 р.-подключение  к сети интернет Кулажской и Калинковской сельских библиотек, 108 695 р.- приобретение оборудования для Лопазненской сельской библиотеки</t>
  </si>
  <si>
    <t>Увеличение бюджетных ассигнование на уплату  налога на негативное воздействие на окружающую среду</t>
  </si>
  <si>
    <t xml:space="preserve">Увеличение бюджетных ассигнование на уплату транспортного  налога </t>
  </si>
  <si>
    <t>Увеличение бюджетных в связи с необходимостью выплат в соответствии с исполнительными листами</t>
  </si>
  <si>
    <t xml:space="preserve">Установка ПО и сопровождение защищенного канала связи VipNet </t>
  </si>
  <si>
    <t>131 544 р.- за оказание услуг ООО "Альянс"(СПС "Конультант Бюджетные организации") 12 мес х 10 962 р, 2 408 р.-услуги нотариуса за свидетельствование подлинности подписи на банковской карточке, 2 000 р за свидетельствование подлинности подписи представителя юридического лица на заявлении ФНС</t>
  </si>
  <si>
    <t>Увеличение ассигнований в связи с доведением до МРОТ -2 057 284р ( на оплату труда -1 580 095р, начисления по оплте труда - 477 189р.) и на ремонт кровли дет. Сада "Капелька" -1 000 716 р.</t>
  </si>
  <si>
    <t>Увеличение ассигнований в связи с доведением до МРОТ 1 390 787 р.(на оплату труда - 1  068 193 р, начисления по оплте труда -322 594 р.) , на ремонт кровли городской  школы № 1 -1 635 656 р, ремонт городской  школы № 2. - 399 822 р., на обустройство теплых туалетов в Душатинской сельской школе -385 485 р., на видеонабюлюдение для сельских школ  - 950 000 р и на плату коммуналых услуг -2 308 000р.</t>
  </si>
  <si>
    <t>Увеличение ассигнований на приобретение спортинвентаря для Суражской спортивно-юношеской школы (средства областного бюджета)</t>
  </si>
  <si>
    <t>Командировочные расходы в связи со служебной необходимостью за проезд  (Сураж-Брянск) 5 билет х 300 руб. =1 500 руб., 2 х 315=630р ,4 х 335 р = 1 340р,10 билета х 350р = 3 500 рублей.Служебный транспорт не предоставляется. Специалисты направляются на обучение по  программе подготовки персонала дежурно-диспетчерских служб в рамках функционирования системы обеспечения вызова экстренных оперативных служб по единому номеру "112".</t>
  </si>
  <si>
    <t>Сумма</t>
  </si>
  <si>
    <t>Командировочные расходы в связи со служебной необходимостью руководителя КСП за проезд  (Сураж-Брянск) 2 билет х 300 руб. =600 руб., 4 билета по 350 = 1 400 рублей.Служебный транспорт не предоставляется.</t>
  </si>
  <si>
    <t>Перераспределение ассигнований в связи с ожидаемой экономией по бухгалтерии Роно</t>
  </si>
  <si>
    <t xml:space="preserve">На приобретение многофункциональных устройств комплектующих для персональных компьютеров и програмного обеспечения. Средства областного бюджета </t>
  </si>
  <si>
    <t>Уплата госпошлины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</si>
</sst>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&quot;р.&quot;"/>
    <numFmt numFmtId="186" formatCode="0.0"/>
  </numFmts>
  <fonts count="51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3D8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0" borderId="1">
      <alignment vertical="top" wrapText="1"/>
      <protection/>
    </xf>
    <xf numFmtId="0" fontId="32" fillId="0" borderId="2">
      <alignment vertical="top" wrapText="1"/>
      <protection/>
    </xf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3" fillId="33" borderId="3" applyNumberFormat="0" applyAlignment="0" applyProtection="0"/>
    <xf numFmtId="0" fontId="34" fillId="34" borderId="4" applyNumberFormat="0" applyAlignment="0" applyProtection="0"/>
    <xf numFmtId="0" fontId="35" fillId="34" borderId="3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5" borderId="9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" fillId="37" borderId="0">
      <alignment/>
      <protection/>
    </xf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9" borderId="10" applyNumberFormat="0" applyFont="0" applyAlignment="0" applyProtection="0"/>
    <xf numFmtId="0" fontId="30" fillId="39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0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vertical="top"/>
    </xf>
    <xf numFmtId="2" fontId="2" fillId="0" borderId="12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justify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left" vertical="justify" wrapText="1"/>
    </xf>
    <xf numFmtId="0" fontId="3" fillId="0" borderId="12" xfId="0" applyFont="1" applyFill="1" applyBorder="1" applyAlignment="1">
      <alignment horizontal="left" vertical="justify" wrapText="1"/>
    </xf>
    <xf numFmtId="4" fontId="3" fillId="0" borderId="12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justify" wrapText="1"/>
    </xf>
    <xf numFmtId="0" fontId="3" fillId="0" borderId="13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left" vertical="justify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justify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 vertical="top"/>
    </xf>
    <xf numFmtId="49" fontId="7" fillId="0" borderId="1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right" vertical="top"/>
    </xf>
    <xf numFmtId="2" fontId="7" fillId="0" borderId="12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 vertical="top"/>
    </xf>
    <xf numFmtId="2" fontId="2" fillId="0" borderId="1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justify"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/>
    </xf>
    <xf numFmtId="49" fontId="3" fillId="0" borderId="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justify"/>
    </xf>
    <xf numFmtId="0" fontId="7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" fillId="41" borderId="16" xfId="0" applyFont="1" applyFill="1" applyBorder="1" applyAlignment="1">
      <alignment horizontal="left" vertical="center" wrapText="1"/>
    </xf>
    <xf numFmtId="0" fontId="5" fillId="41" borderId="17" xfId="0" applyFont="1" applyFill="1" applyBorder="1" applyAlignment="1">
      <alignment horizontal="left" vertical="center" wrapText="1"/>
    </xf>
    <xf numFmtId="0" fontId="5" fillId="41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41" borderId="16" xfId="0" applyFont="1" applyFill="1" applyBorder="1" applyAlignment="1">
      <alignment horizontal="left" vertical="top" wrapText="1"/>
    </xf>
    <xf numFmtId="0" fontId="5" fillId="41" borderId="17" xfId="0" applyFont="1" applyFill="1" applyBorder="1" applyAlignment="1">
      <alignment horizontal="left" vertical="top" wrapText="1"/>
    </xf>
    <xf numFmtId="0" fontId="5" fillId="41" borderId="15" xfId="0" applyFont="1" applyFill="1" applyBorder="1" applyAlignment="1">
      <alignment horizontal="left" vertical="top" wrapText="1"/>
    </xf>
  </cellXfs>
  <cellStyles count="6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xl33_Документ" xfId="41"/>
    <cellStyle name="xl34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Followed Hyperlink" xfId="64"/>
    <cellStyle name="Плохой" xfId="65"/>
    <cellStyle name="Пояснение" xfId="66"/>
    <cellStyle name="Примечание" xfId="67"/>
    <cellStyle name="Примечание 2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82"/>
  <sheetViews>
    <sheetView tabSelected="1" zoomScalePageLayoutView="0" workbookViewId="0" topLeftCell="A43">
      <selection activeCell="T50" sqref="T50"/>
    </sheetView>
  </sheetViews>
  <sheetFormatPr defaultColWidth="9.140625" defaultRowHeight="12.75"/>
  <cols>
    <col min="1" max="1" width="3.140625" style="1" customWidth="1"/>
    <col min="2" max="2" width="6.7109375" style="23" customWidth="1"/>
    <col min="3" max="3" width="13.28125" style="25" customWidth="1"/>
    <col min="4" max="4" width="30.7109375" style="26" customWidth="1"/>
    <col min="5" max="6" width="4.57421875" style="24" customWidth="1"/>
    <col min="7" max="7" width="4.28125" style="24" customWidth="1"/>
    <col min="8" max="8" width="1.1484375" style="2" hidden="1" customWidth="1"/>
    <col min="9" max="9" width="13.140625" style="2" hidden="1" customWidth="1"/>
    <col min="10" max="10" width="9.8515625" style="2" hidden="1" customWidth="1"/>
    <col min="11" max="11" width="12.140625" style="2" hidden="1" customWidth="1"/>
    <col min="12" max="12" width="15.140625" style="2" hidden="1" customWidth="1"/>
    <col min="13" max="13" width="12.28125" style="2" hidden="1" customWidth="1"/>
    <col min="14" max="14" width="13.57421875" style="1" hidden="1" customWidth="1"/>
    <col min="15" max="15" width="13.8515625" style="1" hidden="1" customWidth="1"/>
    <col min="16" max="16" width="19.421875" style="1" hidden="1" customWidth="1"/>
    <col min="17" max="17" width="13.00390625" style="2" hidden="1" customWidth="1"/>
    <col min="18" max="18" width="12.28125" style="2" hidden="1" customWidth="1"/>
    <col min="19" max="19" width="12.00390625" style="2" hidden="1" customWidth="1"/>
    <col min="20" max="20" width="13.00390625" style="2" customWidth="1"/>
    <col min="21" max="21" width="20.57421875" style="23" customWidth="1"/>
    <col min="22" max="16384" width="9.140625" style="1" customWidth="1"/>
  </cols>
  <sheetData>
    <row r="3" spans="2:7" ht="12.75" customHeight="1">
      <c r="B3" s="39"/>
      <c r="C3" s="40"/>
      <c r="D3" s="41"/>
      <c r="E3" s="39"/>
      <c r="F3" s="39"/>
      <c r="G3" s="42"/>
    </row>
    <row r="4" spans="2:21" ht="12">
      <c r="B4" s="43"/>
      <c r="C4" s="44"/>
      <c r="D4" s="45"/>
      <c r="E4" s="46"/>
      <c r="F4" s="46"/>
      <c r="G4" s="46"/>
      <c r="H4" s="38" t="s">
        <v>61</v>
      </c>
      <c r="I4" s="3" t="s">
        <v>63</v>
      </c>
      <c r="J4" s="3" t="s">
        <v>64</v>
      </c>
      <c r="K4" s="3" t="s">
        <v>61</v>
      </c>
      <c r="L4" s="3" t="s">
        <v>63</v>
      </c>
      <c r="M4" s="3" t="s">
        <v>64</v>
      </c>
      <c r="N4" s="3" t="s">
        <v>61</v>
      </c>
      <c r="O4" s="3" t="s">
        <v>63</v>
      </c>
      <c r="P4" s="3" t="s">
        <v>64</v>
      </c>
      <c r="Q4" s="3" t="s">
        <v>61</v>
      </c>
      <c r="R4" s="3" t="s">
        <v>63</v>
      </c>
      <c r="S4" s="3" t="s">
        <v>64</v>
      </c>
      <c r="U4" s="43"/>
    </row>
    <row r="5" spans="2:21" ht="12">
      <c r="B5" s="7" t="s">
        <v>28</v>
      </c>
      <c r="C5" s="8" t="s">
        <v>31</v>
      </c>
      <c r="D5" s="4" t="s">
        <v>0</v>
      </c>
      <c r="E5" s="8" t="s">
        <v>29</v>
      </c>
      <c r="F5" s="8" t="s">
        <v>30</v>
      </c>
      <c r="G5" s="8" t="s">
        <v>32</v>
      </c>
      <c r="H5" s="47" t="s">
        <v>62</v>
      </c>
      <c r="I5" s="47" t="s">
        <v>62</v>
      </c>
      <c r="J5" s="47" t="s">
        <v>62</v>
      </c>
      <c r="K5" s="47" t="s">
        <v>62</v>
      </c>
      <c r="L5" s="47" t="s">
        <v>62</v>
      </c>
      <c r="M5" s="47" t="s">
        <v>62</v>
      </c>
      <c r="N5" s="47" t="s">
        <v>62</v>
      </c>
      <c r="O5" s="47" t="s">
        <v>62</v>
      </c>
      <c r="P5" s="47" t="s">
        <v>62</v>
      </c>
      <c r="Q5" s="47" t="s">
        <v>68</v>
      </c>
      <c r="R5" s="47" t="s">
        <v>68</v>
      </c>
      <c r="S5" s="47" t="s">
        <v>68</v>
      </c>
      <c r="T5" s="47" t="s">
        <v>117</v>
      </c>
      <c r="U5" s="48" t="s">
        <v>93</v>
      </c>
    </row>
    <row r="6" spans="2:21" ht="12">
      <c r="B6" s="5">
        <v>1</v>
      </c>
      <c r="C6" s="6" t="s">
        <v>94</v>
      </c>
      <c r="D6" s="4">
        <v>3</v>
      </c>
      <c r="E6" s="6" t="s">
        <v>17</v>
      </c>
      <c r="F6" s="6" t="s">
        <v>18</v>
      </c>
      <c r="G6" s="6" t="s">
        <v>19</v>
      </c>
      <c r="H6" s="6" t="s">
        <v>66</v>
      </c>
      <c r="I6" s="6" t="s">
        <v>43</v>
      </c>
      <c r="J6" s="6" t="s">
        <v>67</v>
      </c>
      <c r="K6" s="6" t="s">
        <v>66</v>
      </c>
      <c r="L6" s="6" t="s">
        <v>43</v>
      </c>
      <c r="M6" s="6" t="s">
        <v>67</v>
      </c>
      <c r="N6" s="31"/>
      <c r="O6" s="31"/>
      <c r="P6" s="31"/>
      <c r="Q6" s="6" t="s">
        <v>66</v>
      </c>
      <c r="R6" s="6" t="s">
        <v>43</v>
      </c>
      <c r="S6" s="6" t="s">
        <v>67</v>
      </c>
      <c r="T6" s="6" t="s">
        <v>66</v>
      </c>
      <c r="U6" s="50">
        <v>8</v>
      </c>
    </row>
    <row r="7" spans="2:21" ht="21" customHeight="1">
      <c r="B7" s="59" t="s">
        <v>85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1"/>
    </row>
    <row r="8" spans="2:21" ht="37.5" customHeight="1">
      <c r="B8" s="5">
        <v>841</v>
      </c>
      <c r="C8" s="13" t="s">
        <v>44</v>
      </c>
      <c r="D8" s="11" t="s">
        <v>45</v>
      </c>
      <c r="E8" s="6" t="s">
        <v>2</v>
      </c>
      <c r="F8" s="15" t="s">
        <v>13</v>
      </c>
      <c r="G8" s="6" t="s">
        <v>21</v>
      </c>
      <c r="H8" s="12">
        <v>200000</v>
      </c>
      <c r="I8" s="12">
        <v>200000</v>
      </c>
      <c r="J8" s="12">
        <v>200000</v>
      </c>
      <c r="K8" s="12">
        <v>200000</v>
      </c>
      <c r="L8" s="12">
        <v>200000</v>
      </c>
      <c r="M8" s="12">
        <v>200000</v>
      </c>
      <c r="N8" s="32">
        <f>K8-H8</f>
        <v>0</v>
      </c>
      <c r="O8" s="32">
        <f>L8-I8</f>
        <v>0</v>
      </c>
      <c r="P8" s="32">
        <f>M8-J8</f>
        <v>0</v>
      </c>
      <c r="Q8" s="12"/>
      <c r="R8" s="12">
        <v>200000</v>
      </c>
      <c r="S8" s="12">
        <v>200000</v>
      </c>
      <c r="T8" s="12">
        <v>-200000</v>
      </c>
      <c r="U8" s="51" t="s">
        <v>95</v>
      </c>
    </row>
    <row r="9" spans="2:21" s="14" customFormat="1" ht="102" customHeight="1">
      <c r="B9" s="5">
        <v>841</v>
      </c>
      <c r="C9" s="13" t="s">
        <v>75</v>
      </c>
      <c r="D9" s="52" t="s">
        <v>74</v>
      </c>
      <c r="E9" s="6" t="s">
        <v>2</v>
      </c>
      <c r="F9" s="6" t="s">
        <v>16</v>
      </c>
      <c r="G9" s="33" t="s">
        <v>38</v>
      </c>
      <c r="H9" s="12"/>
      <c r="I9" s="12"/>
      <c r="J9" s="12"/>
      <c r="K9" s="12"/>
      <c r="L9" s="12"/>
      <c r="M9" s="12"/>
      <c r="N9" s="32"/>
      <c r="O9" s="32"/>
      <c r="P9" s="32"/>
      <c r="Q9" s="12">
        <v>192897</v>
      </c>
      <c r="R9" s="12"/>
      <c r="S9" s="12"/>
      <c r="T9" s="12">
        <v>192897</v>
      </c>
      <c r="U9" s="51" t="s">
        <v>120</v>
      </c>
    </row>
    <row r="10" spans="2:21" ht="248.25" customHeight="1">
      <c r="B10" s="5">
        <v>841</v>
      </c>
      <c r="C10" s="13" t="s">
        <v>46</v>
      </c>
      <c r="D10" s="11" t="s">
        <v>47</v>
      </c>
      <c r="E10" s="6" t="s">
        <v>3</v>
      </c>
      <c r="F10" s="6" t="s">
        <v>7</v>
      </c>
      <c r="G10" s="6" t="s">
        <v>79</v>
      </c>
      <c r="H10" s="12"/>
      <c r="I10" s="12"/>
      <c r="J10" s="12"/>
      <c r="K10" s="12"/>
      <c r="L10" s="12"/>
      <c r="M10" s="12"/>
      <c r="N10" s="32"/>
      <c r="O10" s="32"/>
      <c r="P10" s="32"/>
      <c r="Q10" s="12">
        <v>6970</v>
      </c>
      <c r="R10" s="12"/>
      <c r="S10" s="12"/>
      <c r="T10" s="12">
        <v>6970</v>
      </c>
      <c r="U10" s="51" t="s">
        <v>116</v>
      </c>
    </row>
    <row r="11" spans="2:21" ht="46.5" customHeight="1">
      <c r="B11" s="5">
        <v>841</v>
      </c>
      <c r="C11" s="13" t="s">
        <v>48</v>
      </c>
      <c r="D11" s="11" t="s">
        <v>37</v>
      </c>
      <c r="E11" s="6" t="s">
        <v>4</v>
      </c>
      <c r="F11" s="6" t="s">
        <v>7</v>
      </c>
      <c r="G11" s="6" t="s">
        <v>40</v>
      </c>
      <c r="H11" s="12">
        <v>3930000</v>
      </c>
      <c r="I11" s="12">
        <v>3540000</v>
      </c>
      <c r="J11" s="12">
        <v>3592000</v>
      </c>
      <c r="K11" s="12">
        <v>3930000</v>
      </c>
      <c r="L11" s="12">
        <v>3540000</v>
      </c>
      <c r="M11" s="12">
        <v>3592000</v>
      </c>
      <c r="N11" s="32">
        <f aca="true" t="shared" si="0" ref="N11:P12">K11-H11</f>
        <v>0</v>
      </c>
      <c r="O11" s="32">
        <f t="shared" si="0"/>
        <v>0</v>
      </c>
      <c r="P11" s="32">
        <f t="shared" si="0"/>
        <v>0</v>
      </c>
      <c r="Q11" s="12">
        <v>2559185</v>
      </c>
      <c r="R11" s="12">
        <v>3540000</v>
      </c>
      <c r="S11" s="12">
        <v>3592000</v>
      </c>
      <c r="T11" s="12">
        <v>-1370815</v>
      </c>
      <c r="U11" s="51" t="s">
        <v>95</v>
      </c>
    </row>
    <row r="12" spans="2:21" ht="51.75" customHeight="1">
      <c r="B12" s="5">
        <v>841</v>
      </c>
      <c r="C12" s="13" t="s">
        <v>48</v>
      </c>
      <c r="D12" s="53" t="s">
        <v>37</v>
      </c>
      <c r="E12" s="6" t="s">
        <v>4</v>
      </c>
      <c r="F12" s="6" t="s">
        <v>7</v>
      </c>
      <c r="G12" s="6" t="s">
        <v>33</v>
      </c>
      <c r="H12" s="12">
        <v>8570000</v>
      </c>
      <c r="I12" s="12">
        <v>9960000</v>
      </c>
      <c r="J12" s="12">
        <v>10708000</v>
      </c>
      <c r="K12" s="12">
        <v>7199185</v>
      </c>
      <c r="L12" s="12">
        <v>9960000</v>
      </c>
      <c r="M12" s="12">
        <v>10708000</v>
      </c>
      <c r="N12" s="32">
        <f t="shared" si="0"/>
        <v>-1370815</v>
      </c>
      <c r="O12" s="32">
        <f t="shared" si="0"/>
        <v>0</v>
      </c>
      <c r="P12" s="32">
        <f t="shared" si="0"/>
        <v>0</v>
      </c>
      <c r="Q12" s="12">
        <v>8570000</v>
      </c>
      <c r="R12" s="12">
        <v>9960000</v>
      </c>
      <c r="S12" s="12">
        <v>10708000</v>
      </c>
      <c r="T12" s="12">
        <v>1370815</v>
      </c>
      <c r="U12" s="51" t="s">
        <v>95</v>
      </c>
    </row>
    <row r="13" spans="2:21" ht="46.5" customHeight="1">
      <c r="B13" s="5">
        <v>841</v>
      </c>
      <c r="C13" s="13" t="s">
        <v>49</v>
      </c>
      <c r="D13" s="53" t="s">
        <v>99</v>
      </c>
      <c r="E13" s="6" t="s">
        <v>4</v>
      </c>
      <c r="F13" s="6" t="s">
        <v>12</v>
      </c>
      <c r="G13" s="6" t="s">
        <v>33</v>
      </c>
      <c r="H13" s="12">
        <v>150000</v>
      </c>
      <c r="I13" s="12">
        <v>150000</v>
      </c>
      <c r="J13" s="12">
        <v>150000</v>
      </c>
      <c r="K13" s="12">
        <v>150000</v>
      </c>
      <c r="L13" s="12">
        <v>150000</v>
      </c>
      <c r="M13" s="12">
        <v>150000</v>
      </c>
      <c r="N13" s="32">
        <f aca="true" t="shared" si="1" ref="N13:N19">K13-H13</f>
        <v>0</v>
      </c>
      <c r="O13" s="32">
        <f aca="true" t="shared" si="2" ref="O13:O19">L13-I13</f>
        <v>0</v>
      </c>
      <c r="P13" s="32">
        <f aca="true" t="shared" si="3" ref="P13:P19">M13-J13</f>
        <v>0</v>
      </c>
      <c r="Q13" s="12">
        <v>250000</v>
      </c>
      <c r="R13" s="12">
        <v>150000</v>
      </c>
      <c r="S13" s="12">
        <v>150000</v>
      </c>
      <c r="T13" s="12">
        <v>200000</v>
      </c>
      <c r="U13" s="51" t="s">
        <v>100</v>
      </c>
    </row>
    <row r="14" spans="2:21" ht="60">
      <c r="B14" s="5">
        <v>841</v>
      </c>
      <c r="C14" s="13" t="s">
        <v>81</v>
      </c>
      <c r="D14" s="53" t="s">
        <v>80</v>
      </c>
      <c r="E14" s="6" t="s">
        <v>4</v>
      </c>
      <c r="F14" s="6" t="s">
        <v>12</v>
      </c>
      <c r="G14" s="6" t="s">
        <v>33</v>
      </c>
      <c r="H14" s="12"/>
      <c r="I14" s="12"/>
      <c r="J14" s="12"/>
      <c r="K14" s="12"/>
      <c r="L14" s="12"/>
      <c r="M14" s="12"/>
      <c r="N14" s="32"/>
      <c r="O14" s="32"/>
      <c r="P14" s="32"/>
      <c r="Q14" s="12">
        <v>300000</v>
      </c>
      <c r="R14" s="12"/>
      <c r="S14" s="12"/>
      <c r="T14" s="12">
        <v>300000</v>
      </c>
      <c r="U14" s="51" t="s">
        <v>101</v>
      </c>
    </row>
    <row r="15" spans="2:21" ht="36">
      <c r="B15" s="5">
        <v>841</v>
      </c>
      <c r="C15" s="20" t="s">
        <v>52</v>
      </c>
      <c r="D15" s="53" t="s">
        <v>50</v>
      </c>
      <c r="E15" s="6" t="s">
        <v>5</v>
      </c>
      <c r="F15" s="6" t="s">
        <v>10</v>
      </c>
      <c r="G15" s="6" t="s">
        <v>33</v>
      </c>
      <c r="H15" s="12">
        <v>30000</v>
      </c>
      <c r="I15" s="12">
        <v>30000</v>
      </c>
      <c r="J15" s="12">
        <v>30000</v>
      </c>
      <c r="K15" s="12">
        <v>30000</v>
      </c>
      <c r="L15" s="12">
        <v>30000</v>
      </c>
      <c r="M15" s="12">
        <v>30000</v>
      </c>
      <c r="N15" s="32">
        <f t="shared" si="1"/>
        <v>0</v>
      </c>
      <c r="O15" s="32">
        <f t="shared" si="2"/>
        <v>0</v>
      </c>
      <c r="P15" s="32">
        <f t="shared" si="3"/>
        <v>0</v>
      </c>
      <c r="Q15" s="12">
        <v>130000</v>
      </c>
      <c r="R15" s="12">
        <v>30000</v>
      </c>
      <c r="S15" s="12">
        <v>30000</v>
      </c>
      <c r="T15" s="12">
        <v>100000</v>
      </c>
      <c r="U15" s="51" t="s">
        <v>95</v>
      </c>
    </row>
    <row r="16" spans="2:21" ht="36.75" customHeight="1">
      <c r="B16" s="5">
        <v>841</v>
      </c>
      <c r="C16" s="20" t="s">
        <v>52</v>
      </c>
      <c r="D16" s="54" t="s">
        <v>50</v>
      </c>
      <c r="E16" s="6" t="s">
        <v>5</v>
      </c>
      <c r="F16" s="6" t="s">
        <v>10</v>
      </c>
      <c r="G16" s="6" t="s">
        <v>36</v>
      </c>
      <c r="H16" s="12">
        <v>630650</v>
      </c>
      <c r="I16" s="12">
        <v>630650</v>
      </c>
      <c r="J16" s="12">
        <v>630650</v>
      </c>
      <c r="K16" s="12">
        <v>630650</v>
      </c>
      <c r="L16" s="12">
        <v>630650</v>
      </c>
      <c r="M16" s="12">
        <v>630650</v>
      </c>
      <c r="N16" s="32">
        <f t="shared" si="1"/>
        <v>0</v>
      </c>
      <c r="O16" s="32">
        <f t="shared" si="2"/>
        <v>0</v>
      </c>
      <c r="P16" s="32">
        <f t="shared" si="3"/>
        <v>0</v>
      </c>
      <c r="Q16" s="12">
        <v>164214.07</v>
      </c>
      <c r="R16" s="12">
        <v>630650</v>
      </c>
      <c r="S16" s="12">
        <v>630650</v>
      </c>
      <c r="T16" s="12">
        <v>-566435.93</v>
      </c>
      <c r="U16" s="51" t="s">
        <v>102</v>
      </c>
    </row>
    <row r="17" spans="2:21" ht="36">
      <c r="B17" s="17">
        <v>841</v>
      </c>
      <c r="C17" s="13" t="s">
        <v>65</v>
      </c>
      <c r="D17" s="19" t="s">
        <v>41</v>
      </c>
      <c r="E17" s="18" t="s">
        <v>5</v>
      </c>
      <c r="F17" s="18" t="s">
        <v>10</v>
      </c>
      <c r="G17" s="18" t="s">
        <v>36</v>
      </c>
      <c r="H17" s="12">
        <v>201988</v>
      </c>
      <c r="I17" s="12"/>
      <c r="J17" s="12">
        <v>175000</v>
      </c>
      <c r="K17" s="12">
        <v>201988</v>
      </c>
      <c r="L17" s="12"/>
      <c r="M17" s="12">
        <v>175000</v>
      </c>
      <c r="N17" s="32">
        <f t="shared" si="1"/>
        <v>0</v>
      </c>
      <c r="O17" s="32">
        <f t="shared" si="2"/>
        <v>0</v>
      </c>
      <c r="P17" s="32">
        <f t="shared" si="3"/>
        <v>0</v>
      </c>
      <c r="Q17" s="12">
        <v>208500.93</v>
      </c>
      <c r="R17" s="12"/>
      <c r="S17" s="12">
        <v>175000</v>
      </c>
      <c r="T17" s="12">
        <v>6512.93</v>
      </c>
      <c r="U17" s="51" t="s">
        <v>103</v>
      </c>
    </row>
    <row r="18" spans="2:21" ht="36">
      <c r="B18" s="5">
        <v>841</v>
      </c>
      <c r="C18" s="13" t="s">
        <v>51</v>
      </c>
      <c r="D18" s="11" t="s">
        <v>50</v>
      </c>
      <c r="E18" s="6" t="s">
        <v>5</v>
      </c>
      <c r="F18" s="6" t="s">
        <v>10</v>
      </c>
      <c r="G18" s="6" t="s">
        <v>33</v>
      </c>
      <c r="H18" s="12">
        <v>10100</v>
      </c>
      <c r="I18" s="12">
        <v>10100</v>
      </c>
      <c r="J18" s="12">
        <v>10100</v>
      </c>
      <c r="K18" s="12">
        <v>10100</v>
      </c>
      <c r="L18" s="12">
        <v>10100</v>
      </c>
      <c r="M18" s="12">
        <v>10100</v>
      </c>
      <c r="N18" s="32">
        <f t="shared" si="1"/>
        <v>0</v>
      </c>
      <c r="O18" s="32">
        <f t="shared" si="2"/>
        <v>0</v>
      </c>
      <c r="P18" s="32">
        <f t="shared" si="3"/>
        <v>0</v>
      </c>
      <c r="Q18" s="12">
        <v>120100</v>
      </c>
      <c r="R18" s="12">
        <v>10100</v>
      </c>
      <c r="S18" s="12">
        <v>10100</v>
      </c>
      <c r="T18" s="12">
        <v>110000</v>
      </c>
      <c r="U18" s="51" t="s">
        <v>95</v>
      </c>
    </row>
    <row r="19" spans="2:21" ht="36">
      <c r="B19" s="17">
        <v>841</v>
      </c>
      <c r="C19" s="13" t="s">
        <v>51</v>
      </c>
      <c r="D19" s="16" t="s">
        <v>50</v>
      </c>
      <c r="E19" s="18" t="s">
        <v>5</v>
      </c>
      <c r="F19" s="18" t="s">
        <v>10</v>
      </c>
      <c r="G19" s="18" t="s">
        <v>36</v>
      </c>
      <c r="H19" s="12">
        <v>476000</v>
      </c>
      <c r="I19" s="12">
        <v>476000</v>
      </c>
      <c r="J19" s="12">
        <v>476000</v>
      </c>
      <c r="K19" s="12">
        <v>476000</v>
      </c>
      <c r="L19" s="12">
        <v>476000</v>
      </c>
      <c r="M19" s="12">
        <v>476000</v>
      </c>
      <c r="N19" s="32">
        <f t="shared" si="1"/>
        <v>0</v>
      </c>
      <c r="O19" s="32">
        <f t="shared" si="2"/>
        <v>0</v>
      </c>
      <c r="P19" s="32">
        <f t="shared" si="3"/>
        <v>0</v>
      </c>
      <c r="Q19" s="12">
        <v>206000</v>
      </c>
      <c r="R19" s="12">
        <v>476000</v>
      </c>
      <c r="S19" s="12">
        <v>476000</v>
      </c>
      <c r="T19" s="12">
        <v>-270000</v>
      </c>
      <c r="U19" s="51" t="s">
        <v>95</v>
      </c>
    </row>
    <row r="20" spans="2:21" s="14" customFormat="1" ht="53.25" customHeight="1">
      <c r="B20" s="5">
        <v>841</v>
      </c>
      <c r="C20" s="13" t="s">
        <v>51</v>
      </c>
      <c r="D20" s="53" t="s">
        <v>50</v>
      </c>
      <c r="E20" s="6" t="s">
        <v>8</v>
      </c>
      <c r="F20" s="6" t="s">
        <v>2</v>
      </c>
      <c r="G20" s="6" t="s">
        <v>33</v>
      </c>
      <c r="H20" s="12"/>
      <c r="I20" s="12"/>
      <c r="J20" s="12"/>
      <c r="K20" s="12"/>
      <c r="L20" s="12"/>
      <c r="M20" s="12"/>
      <c r="N20" s="32"/>
      <c r="O20" s="32"/>
      <c r="P20" s="32"/>
      <c r="Q20" s="12">
        <v>58176.61</v>
      </c>
      <c r="R20" s="12"/>
      <c r="S20" s="12"/>
      <c r="T20" s="12">
        <v>58176.61</v>
      </c>
      <c r="U20" s="51" t="s">
        <v>104</v>
      </c>
    </row>
    <row r="21" spans="2:21" s="14" customFormat="1" ht="54" customHeight="1">
      <c r="B21" s="5">
        <v>841</v>
      </c>
      <c r="C21" s="13" t="s">
        <v>51</v>
      </c>
      <c r="D21" s="54" t="s">
        <v>50</v>
      </c>
      <c r="E21" s="6" t="s">
        <v>8</v>
      </c>
      <c r="F21" s="6" t="s">
        <v>2</v>
      </c>
      <c r="G21" s="18" t="s">
        <v>36</v>
      </c>
      <c r="H21" s="12"/>
      <c r="I21" s="12"/>
      <c r="J21" s="12"/>
      <c r="K21" s="12"/>
      <c r="L21" s="12"/>
      <c r="M21" s="12"/>
      <c r="N21" s="32"/>
      <c r="O21" s="32"/>
      <c r="P21" s="32"/>
      <c r="Q21" s="12">
        <v>101823.39</v>
      </c>
      <c r="R21" s="12"/>
      <c r="S21" s="12"/>
      <c r="T21" s="12">
        <v>101823.39</v>
      </c>
      <c r="U21" s="51" t="s">
        <v>104</v>
      </c>
    </row>
    <row r="22" spans="2:21" ht="43.5" customHeight="1">
      <c r="B22" s="5">
        <v>841</v>
      </c>
      <c r="C22" s="13" t="s">
        <v>53</v>
      </c>
      <c r="D22" s="11" t="s">
        <v>26</v>
      </c>
      <c r="E22" s="6" t="s">
        <v>9</v>
      </c>
      <c r="F22" s="6" t="s">
        <v>2</v>
      </c>
      <c r="G22" s="6" t="s">
        <v>22</v>
      </c>
      <c r="H22" s="12">
        <v>16137000</v>
      </c>
      <c r="I22" s="12">
        <v>16287000</v>
      </c>
      <c r="J22" s="12">
        <v>16487000</v>
      </c>
      <c r="K22" s="12">
        <v>16137000</v>
      </c>
      <c r="L22" s="12">
        <v>16287000</v>
      </c>
      <c r="M22" s="12">
        <v>16487000</v>
      </c>
      <c r="N22" s="32">
        <f>K22-H22</f>
        <v>0</v>
      </c>
      <c r="O22" s="32">
        <f>L22-I22</f>
        <v>0</v>
      </c>
      <c r="P22" s="32">
        <f>M22-J22</f>
        <v>0</v>
      </c>
      <c r="Q22" s="12">
        <v>16114083</v>
      </c>
      <c r="R22" s="12">
        <v>16287000</v>
      </c>
      <c r="S22" s="12">
        <v>16487000</v>
      </c>
      <c r="T22" s="12">
        <v>-22917</v>
      </c>
      <c r="U22" s="51" t="s">
        <v>95</v>
      </c>
    </row>
    <row r="23" spans="2:21" ht="53.25" customHeight="1">
      <c r="B23" s="5">
        <v>841</v>
      </c>
      <c r="C23" s="13" t="s">
        <v>73</v>
      </c>
      <c r="D23" s="11" t="s">
        <v>84</v>
      </c>
      <c r="E23" s="6" t="s">
        <v>9</v>
      </c>
      <c r="F23" s="6" t="s">
        <v>2</v>
      </c>
      <c r="G23" s="6" t="s">
        <v>33</v>
      </c>
      <c r="H23" s="12"/>
      <c r="I23" s="12"/>
      <c r="J23" s="12"/>
      <c r="K23" s="12"/>
      <c r="L23" s="12"/>
      <c r="M23" s="12"/>
      <c r="N23" s="32"/>
      <c r="O23" s="32"/>
      <c r="P23" s="32"/>
      <c r="Q23" s="12">
        <v>550000</v>
      </c>
      <c r="R23" s="12"/>
      <c r="S23" s="12"/>
      <c r="T23" s="12">
        <v>550000</v>
      </c>
      <c r="U23" s="51" t="s">
        <v>105</v>
      </c>
    </row>
    <row r="24" spans="2:21" ht="48" customHeight="1">
      <c r="B24" s="5">
        <v>841</v>
      </c>
      <c r="C24" s="13" t="s">
        <v>76</v>
      </c>
      <c r="D24" s="11" t="s">
        <v>84</v>
      </c>
      <c r="E24" s="6" t="s">
        <v>9</v>
      </c>
      <c r="F24" s="6" t="s">
        <v>2</v>
      </c>
      <c r="G24" s="6" t="s">
        <v>33</v>
      </c>
      <c r="H24" s="12"/>
      <c r="I24" s="12"/>
      <c r="J24" s="12"/>
      <c r="K24" s="12"/>
      <c r="L24" s="12"/>
      <c r="M24" s="12"/>
      <c r="N24" s="32"/>
      <c r="O24" s="32"/>
      <c r="P24" s="32"/>
      <c r="Q24" s="12">
        <v>22917</v>
      </c>
      <c r="R24" s="12"/>
      <c r="S24" s="12"/>
      <c r="T24" s="12">
        <v>22917</v>
      </c>
      <c r="U24" s="51" t="s">
        <v>106</v>
      </c>
    </row>
    <row r="25" spans="2:21" ht="98.25" customHeight="1">
      <c r="B25" s="5">
        <v>841</v>
      </c>
      <c r="C25" s="13" t="s">
        <v>72</v>
      </c>
      <c r="D25" s="52" t="s">
        <v>71</v>
      </c>
      <c r="E25" s="6" t="s">
        <v>9</v>
      </c>
      <c r="F25" s="6" t="s">
        <v>2</v>
      </c>
      <c r="G25" s="33" t="s">
        <v>38</v>
      </c>
      <c r="H25" s="12"/>
      <c r="I25" s="12"/>
      <c r="J25" s="12"/>
      <c r="K25" s="12"/>
      <c r="L25" s="12"/>
      <c r="M25" s="12"/>
      <c r="N25" s="32"/>
      <c r="O25" s="32"/>
      <c r="P25" s="32"/>
      <c r="Q25" s="12">
        <v>238695</v>
      </c>
      <c r="R25" s="12"/>
      <c r="S25" s="12"/>
      <c r="T25" s="12">
        <v>238695</v>
      </c>
      <c r="U25" s="51" t="s">
        <v>107</v>
      </c>
    </row>
    <row r="26" spans="2:21" ht="48">
      <c r="B26" s="22">
        <v>841</v>
      </c>
      <c r="C26" s="20" t="s">
        <v>70</v>
      </c>
      <c r="D26" s="52" t="s">
        <v>69</v>
      </c>
      <c r="E26" s="21" t="s">
        <v>11</v>
      </c>
      <c r="F26" s="21" t="s">
        <v>3</v>
      </c>
      <c r="G26" s="21"/>
      <c r="H26" s="12"/>
      <c r="I26" s="12"/>
      <c r="J26" s="12"/>
      <c r="K26" s="12"/>
      <c r="L26" s="12"/>
      <c r="M26" s="12"/>
      <c r="N26" s="32"/>
      <c r="O26" s="32"/>
      <c r="P26" s="32"/>
      <c r="Q26" s="12">
        <v>1291095</v>
      </c>
      <c r="R26" s="12"/>
      <c r="S26" s="12"/>
      <c r="T26" s="12">
        <v>1291095</v>
      </c>
      <c r="U26" s="51" t="s">
        <v>97</v>
      </c>
    </row>
    <row r="27" spans="2:21" ht="51.75" customHeight="1">
      <c r="B27" s="5">
        <v>841</v>
      </c>
      <c r="C27" s="13" t="s">
        <v>44</v>
      </c>
      <c r="D27" s="11" t="s">
        <v>45</v>
      </c>
      <c r="E27" s="5">
        <v>10</v>
      </c>
      <c r="F27" s="15" t="s">
        <v>3</v>
      </c>
      <c r="G27" s="6" t="s">
        <v>23</v>
      </c>
      <c r="H27" s="12"/>
      <c r="I27" s="12"/>
      <c r="J27" s="12"/>
      <c r="K27" s="12"/>
      <c r="L27" s="12"/>
      <c r="M27" s="12"/>
      <c r="N27" s="32"/>
      <c r="O27" s="32"/>
      <c r="P27" s="32"/>
      <c r="Q27" s="12">
        <v>200000</v>
      </c>
      <c r="R27" s="12"/>
      <c r="S27" s="12"/>
      <c r="T27" s="12">
        <v>200000</v>
      </c>
      <c r="U27" s="51" t="s">
        <v>95</v>
      </c>
    </row>
    <row r="28" spans="2:21" ht="18" customHeight="1">
      <c r="B28" s="56" t="s">
        <v>86</v>
      </c>
      <c r="C28" s="57"/>
      <c r="D28" s="57"/>
      <c r="E28" s="57"/>
      <c r="F28" s="57"/>
      <c r="G28" s="58"/>
      <c r="H28" s="12"/>
      <c r="I28" s="12"/>
      <c r="J28" s="12"/>
      <c r="K28" s="12"/>
      <c r="L28" s="12"/>
      <c r="M28" s="12"/>
      <c r="N28" s="32"/>
      <c r="O28" s="32"/>
      <c r="P28" s="32"/>
      <c r="Q28" s="12"/>
      <c r="R28" s="12"/>
      <c r="S28" s="12"/>
      <c r="T28" s="9">
        <f>SUM(T8:T27)</f>
        <v>2319734</v>
      </c>
      <c r="U28" s="49"/>
    </row>
    <row r="29" spans="2:21" ht="20.25" customHeight="1">
      <c r="B29" s="68" t="s">
        <v>87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0"/>
    </row>
    <row r="30" spans="2:21" ht="49.5" customHeight="1">
      <c r="B30" s="5">
        <v>842</v>
      </c>
      <c r="C30" s="13" t="s">
        <v>91</v>
      </c>
      <c r="D30" s="11" t="s">
        <v>92</v>
      </c>
      <c r="E30" s="6" t="s">
        <v>2</v>
      </c>
      <c r="F30" s="6" t="s">
        <v>6</v>
      </c>
      <c r="G30" s="6" t="s">
        <v>33</v>
      </c>
      <c r="H30" s="12">
        <v>2000000</v>
      </c>
      <c r="I30" s="12">
        <v>2000000</v>
      </c>
      <c r="J30" s="12">
        <v>2000000</v>
      </c>
      <c r="K30" s="12">
        <v>2000000</v>
      </c>
      <c r="L30" s="12">
        <v>2000000</v>
      </c>
      <c r="M30" s="12">
        <v>2000000</v>
      </c>
      <c r="N30" s="32">
        <f aca="true" t="shared" si="4" ref="N30:P31">K30-H30</f>
        <v>0</v>
      </c>
      <c r="O30" s="32">
        <f t="shared" si="4"/>
        <v>0</v>
      </c>
      <c r="P30" s="32">
        <f t="shared" si="4"/>
        <v>0</v>
      </c>
      <c r="Q30" s="12">
        <v>2048001</v>
      </c>
      <c r="R30" s="12">
        <v>2000000</v>
      </c>
      <c r="S30" s="12">
        <v>2000000</v>
      </c>
      <c r="T30" s="12">
        <v>67000</v>
      </c>
      <c r="U30" s="51" t="s">
        <v>111</v>
      </c>
    </row>
    <row r="31" spans="2:21" ht="67.5" customHeight="1">
      <c r="B31" s="5">
        <v>842</v>
      </c>
      <c r="C31" s="13" t="s">
        <v>55</v>
      </c>
      <c r="D31" s="11" t="s">
        <v>15</v>
      </c>
      <c r="E31" s="6" t="s">
        <v>14</v>
      </c>
      <c r="F31" s="6" t="s">
        <v>10</v>
      </c>
      <c r="G31" s="6" t="s">
        <v>24</v>
      </c>
      <c r="H31" s="12">
        <v>2000000</v>
      </c>
      <c r="I31" s="12">
        <v>2000000</v>
      </c>
      <c r="J31" s="12">
        <v>2000000</v>
      </c>
      <c r="K31" s="12">
        <v>2000000</v>
      </c>
      <c r="L31" s="12">
        <v>2000000</v>
      </c>
      <c r="M31" s="12">
        <v>2000000</v>
      </c>
      <c r="N31" s="32">
        <f t="shared" si="4"/>
        <v>0</v>
      </c>
      <c r="O31" s="32">
        <f t="shared" si="4"/>
        <v>0</v>
      </c>
      <c r="P31" s="32">
        <f t="shared" si="4"/>
        <v>0</v>
      </c>
      <c r="Q31" s="12">
        <v>2048001</v>
      </c>
      <c r="R31" s="12">
        <v>2000000</v>
      </c>
      <c r="S31" s="12">
        <v>2000000</v>
      </c>
      <c r="T31" s="12">
        <v>48001</v>
      </c>
      <c r="U31" s="51" t="s">
        <v>96</v>
      </c>
    </row>
    <row r="32" spans="2:21" ht="18" customHeight="1">
      <c r="B32" s="56" t="s">
        <v>86</v>
      </c>
      <c r="C32" s="57"/>
      <c r="D32" s="57"/>
      <c r="E32" s="57"/>
      <c r="F32" s="57"/>
      <c r="G32" s="58"/>
      <c r="H32" s="12"/>
      <c r="I32" s="12"/>
      <c r="J32" s="12"/>
      <c r="K32" s="12"/>
      <c r="L32" s="12"/>
      <c r="M32" s="12"/>
      <c r="N32" s="32"/>
      <c r="O32" s="32"/>
      <c r="P32" s="32"/>
      <c r="Q32" s="12"/>
      <c r="R32" s="12"/>
      <c r="S32" s="12"/>
      <c r="T32" s="9">
        <f>SUM(T30:T31)</f>
        <v>115001</v>
      </c>
      <c r="U32" s="49"/>
    </row>
    <row r="33" spans="2:21" ht="15.75" customHeight="1">
      <c r="B33" s="71" t="s">
        <v>90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</row>
    <row r="34" spans="2:21" ht="124.5" customHeight="1">
      <c r="B34" s="5">
        <v>843</v>
      </c>
      <c r="C34" s="13" t="s">
        <v>56</v>
      </c>
      <c r="D34" s="53" t="s">
        <v>25</v>
      </c>
      <c r="E34" s="6" t="s">
        <v>2</v>
      </c>
      <c r="F34" s="6" t="s">
        <v>6</v>
      </c>
      <c r="G34" s="6" t="s">
        <v>34</v>
      </c>
      <c r="H34" s="12"/>
      <c r="I34" s="12"/>
      <c r="J34" s="12"/>
      <c r="K34" s="12"/>
      <c r="L34" s="12"/>
      <c r="M34" s="12"/>
      <c r="N34" s="32"/>
      <c r="O34" s="32"/>
      <c r="P34" s="32"/>
      <c r="Q34" s="12">
        <v>2000</v>
      </c>
      <c r="R34" s="12"/>
      <c r="S34" s="12"/>
      <c r="T34" s="12">
        <v>2000</v>
      </c>
      <c r="U34" s="51" t="s">
        <v>118</v>
      </c>
    </row>
    <row r="35" spans="2:21" ht="137.25" customHeight="1">
      <c r="B35" s="5">
        <v>843</v>
      </c>
      <c r="C35" s="13" t="s">
        <v>56</v>
      </c>
      <c r="D35" s="53" t="s">
        <v>25</v>
      </c>
      <c r="E35" s="6" t="s">
        <v>2</v>
      </c>
      <c r="F35" s="6" t="s">
        <v>6</v>
      </c>
      <c r="G35" s="6" t="s">
        <v>33</v>
      </c>
      <c r="H35" s="12">
        <v>83780</v>
      </c>
      <c r="I35" s="12">
        <v>83780</v>
      </c>
      <c r="J35" s="12">
        <v>83780</v>
      </c>
      <c r="K35" s="12">
        <v>83780</v>
      </c>
      <c r="L35" s="12">
        <v>83780</v>
      </c>
      <c r="M35" s="12">
        <v>83780</v>
      </c>
      <c r="N35" s="32">
        <f>K35-H35</f>
        <v>0</v>
      </c>
      <c r="O35" s="32">
        <f>L35-I35</f>
        <v>0</v>
      </c>
      <c r="P35" s="32">
        <f>M35-J35</f>
        <v>0</v>
      </c>
      <c r="Q35" s="12">
        <v>217732</v>
      </c>
      <c r="R35" s="12">
        <v>83780</v>
      </c>
      <c r="S35" s="12">
        <v>83780</v>
      </c>
      <c r="T35" s="12">
        <v>133952</v>
      </c>
      <c r="U35" s="51" t="s">
        <v>112</v>
      </c>
    </row>
    <row r="36" spans="2:21" ht="44.25" customHeight="1">
      <c r="B36" s="5">
        <v>843</v>
      </c>
      <c r="C36" s="13" t="s">
        <v>56</v>
      </c>
      <c r="D36" s="53" t="s">
        <v>25</v>
      </c>
      <c r="E36" s="6" t="s">
        <v>2</v>
      </c>
      <c r="F36" s="6" t="s">
        <v>6</v>
      </c>
      <c r="G36" s="6" t="s">
        <v>20</v>
      </c>
      <c r="H36" s="12"/>
      <c r="I36" s="12"/>
      <c r="J36" s="12"/>
      <c r="K36" s="12"/>
      <c r="L36" s="12"/>
      <c r="M36" s="12"/>
      <c r="N36" s="32"/>
      <c r="O36" s="32"/>
      <c r="P36" s="32"/>
      <c r="Q36" s="12"/>
      <c r="R36" s="12"/>
      <c r="S36" s="12"/>
      <c r="T36" s="12">
        <v>2000</v>
      </c>
      <c r="U36" s="55" t="s">
        <v>121</v>
      </c>
    </row>
    <row r="37" spans="2:21" ht="78.75" customHeight="1">
      <c r="B37" s="5">
        <v>843</v>
      </c>
      <c r="C37" s="13" t="s">
        <v>77</v>
      </c>
      <c r="D37" s="11" t="s">
        <v>78</v>
      </c>
      <c r="E37" s="6" t="s">
        <v>2</v>
      </c>
      <c r="F37" s="6" t="s">
        <v>6</v>
      </c>
      <c r="G37" s="6" t="s">
        <v>33</v>
      </c>
      <c r="H37" s="12"/>
      <c r="I37" s="12"/>
      <c r="J37" s="12"/>
      <c r="K37" s="12"/>
      <c r="L37" s="12"/>
      <c r="M37" s="12"/>
      <c r="N37" s="32"/>
      <c r="O37" s="32"/>
      <c r="P37" s="32"/>
      <c r="Q37" s="12">
        <v>4000</v>
      </c>
      <c r="R37" s="12"/>
      <c r="S37" s="12"/>
      <c r="T37" s="12">
        <v>4000</v>
      </c>
      <c r="U37" s="51" t="s">
        <v>98</v>
      </c>
    </row>
    <row r="38" spans="2:21" ht="17.25" customHeight="1">
      <c r="B38" s="56" t="s">
        <v>86</v>
      </c>
      <c r="C38" s="57"/>
      <c r="D38" s="57"/>
      <c r="E38" s="57"/>
      <c r="F38" s="57"/>
      <c r="G38" s="58"/>
      <c r="H38" s="12"/>
      <c r="I38" s="12"/>
      <c r="J38" s="12"/>
      <c r="K38" s="12"/>
      <c r="L38" s="12"/>
      <c r="M38" s="12"/>
      <c r="N38" s="32"/>
      <c r="O38" s="32"/>
      <c r="P38" s="32"/>
      <c r="Q38" s="12"/>
      <c r="R38" s="12"/>
      <c r="S38" s="12"/>
      <c r="T38" s="9">
        <f>SUM(T34:T37)</f>
        <v>141952</v>
      </c>
      <c r="U38" s="49"/>
    </row>
    <row r="39" spans="2:21" ht="18" customHeight="1">
      <c r="B39" s="59" t="s">
        <v>88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1"/>
    </row>
    <row r="40" spans="2:21" ht="12">
      <c r="B40" s="7">
        <v>850</v>
      </c>
      <c r="C40" s="13"/>
      <c r="D40" s="10" t="s">
        <v>1</v>
      </c>
      <c r="E40" s="8" t="s">
        <v>8</v>
      </c>
      <c r="F40" s="8"/>
      <c r="G40" s="8"/>
      <c r="H40" s="9" t="e">
        <f>#REF!+#REF!+#REF!+#REF!+#REF!</f>
        <v>#REF!</v>
      </c>
      <c r="I40" s="9" t="e">
        <f>#REF!+#REF!+#REF!+#REF!+#REF!</f>
        <v>#REF!</v>
      </c>
      <c r="J40" s="9" t="e">
        <f>#REF!+#REF!+#REF!+#REF!+#REF!</f>
        <v>#REF!</v>
      </c>
      <c r="K40" s="9" t="e">
        <f>#REF!+#REF!+#REF!+#REF!+#REF!</f>
        <v>#REF!</v>
      </c>
      <c r="L40" s="9" t="e">
        <f>#REF!+#REF!+#REF!+#REF!+#REF!</f>
        <v>#REF!</v>
      </c>
      <c r="M40" s="9" t="e">
        <f>#REF!+#REF!+#REF!+#REF!+#REF!</f>
        <v>#REF!</v>
      </c>
      <c r="N40" s="32" t="e">
        <f aca="true" t="shared" si="5" ref="N40:P42">K40-H40</f>
        <v>#REF!</v>
      </c>
      <c r="O40" s="32" t="e">
        <f t="shared" si="5"/>
        <v>#REF!</v>
      </c>
      <c r="P40" s="32" t="e">
        <f t="shared" si="5"/>
        <v>#REF!</v>
      </c>
      <c r="Q40" s="9" t="e">
        <f>#REF!+#REF!+#REF!+#REF!+#REF!</f>
        <v>#REF!</v>
      </c>
      <c r="R40" s="9" t="e">
        <f>#REF!+#REF!+#REF!+#REF!+#REF!</f>
        <v>#REF!</v>
      </c>
      <c r="S40" s="9" t="e">
        <f>#REF!+#REF!+#REF!+#REF!+#REF!</f>
        <v>#REF!</v>
      </c>
      <c r="T40" s="12"/>
      <c r="U40" s="49"/>
    </row>
    <row r="41" spans="2:21" ht="107.25" customHeight="1">
      <c r="B41" s="5">
        <v>850</v>
      </c>
      <c r="C41" s="13" t="s">
        <v>57</v>
      </c>
      <c r="D41" s="53" t="s">
        <v>58</v>
      </c>
      <c r="E41" s="6" t="s">
        <v>8</v>
      </c>
      <c r="F41" s="6" t="s">
        <v>2</v>
      </c>
      <c r="G41" s="6" t="s">
        <v>22</v>
      </c>
      <c r="H41" s="12">
        <v>6650000</v>
      </c>
      <c r="I41" s="12">
        <v>7250000</v>
      </c>
      <c r="J41" s="12">
        <v>7650000</v>
      </c>
      <c r="K41" s="12">
        <v>6650000</v>
      </c>
      <c r="L41" s="12">
        <v>7250000</v>
      </c>
      <c r="M41" s="12">
        <v>7650000</v>
      </c>
      <c r="N41" s="32">
        <f t="shared" si="5"/>
        <v>0</v>
      </c>
      <c r="O41" s="32">
        <f t="shared" si="5"/>
        <v>0</v>
      </c>
      <c r="P41" s="32">
        <f t="shared" si="5"/>
        <v>0</v>
      </c>
      <c r="Q41" s="12">
        <v>9708000</v>
      </c>
      <c r="R41" s="12">
        <v>7250000</v>
      </c>
      <c r="S41" s="12">
        <v>7650000</v>
      </c>
      <c r="T41" s="12">
        <v>3058000</v>
      </c>
      <c r="U41" s="51" t="s">
        <v>113</v>
      </c>
    </row>
    <row r="42" spans="2:21" ht="219.75" customHeight="1">
      <c r="B42" s="5">
        <v>850</v>
      </c>
      <c r="C42" s="13" t="s">
        <v>59</v>
      </c>
      <c r="D42" s="11" t="s">
        <v>27</v>
      </c>
      <c r="E42" s="6" t="s">
        <v>8</v>
      </c>
      <c r="F42" s="6" t="s">
        <v>10</v>
      </c>
      <c r="G42" s="6" t="s">
        <v>22</v>
      </c>
      <c r="H42" s="12">
        <v>27559344</v>
      </c>
      <c r="I42" s="12">
        <v>32364867</v>
      </c>
      <c r="J42" s="12">
        <v>34416880</v>
      </c>
      <c r="K42" s="12">
        <v>28930159</v>
      </c>
      <c r="L42" s="12">
        <v>32364867</v>
      </c>
      <c r="M42" s="12">
        <v>34416880</v>
      </c>
      <c r="N42" s="32">
        <f t="shared" si="5"/>
        <v>1370815</v>
      </c>
      <c r="O42" s="32">
        <f t="shared" si="5"/>
        <v>0</v>
      </c>
      <c r="P42" s="32">
        <f t="shared" si="5"/>
        <v>0</v>
      </c>
      <c r="Q42" s="12">
        <v>35999909</v>
      </c>
      <c r="R42" s="12">
        <v>32364867</v>
      </c>
      <c r="S42" s="12">
        <v>34416880</v>
      </c>
      <c r="T42" s="12">
        <v>7069750</v>
      </c>
      <c r="U42" s="51" t="s">
        <v>114</v>
      </c>
    </row>
    <row r="43" spans="2:21" ht="84">
      <c r="B43" s="5">
        <v>850</v>
      </c>
      <c r="C43" s="13" t="s">
        <v>83</v>
      </c>
      <c r="D43" s="53" t="s">
        <v>82</v>
      </c>
      <c r="E43" s="6" t="s">
        <v>8</v>
      </c>
      <c r="F43" s="6" t="s">
        <v>3</v>
      </c>
      <c r="G43" s="6" t="s">
        <v>38</v>
      </c>
      <c r="H43" s="12"/>
      <c r="I43" s="12"/>
      <c r="J43" s="12"/>
      <c r="K43" s="12"/>
      <c r="L43" s="12"/>
      <c r="M43" s="12"/>
      <c r="N43" s="32"/>
      <c r="O43" s="32"/>
      <c r="P43" s="32"/>
      <c r="Q43" s="12">
        <v>192220</v>
      </c>
      <c r="R43" s="12"/>
      <c r="S43" s="12"/>
      <c r="T43" s="12">
        <v>192220</v>
      </c>
      <c r="U43" s="51" t="s">
        <v>115</v>
      </c>
    </row>
    <row r="44" spans="2:21" ht="50.25" customHeight="1">
      <c r="B44" s="5">
        <v>850</v>
      </c>
      <c r="C44" s="13" t="s">
        <v>60</v>
      </c>
      <c r="D44" s="11" t="s">
        <v>54</v>
      </c>
      <c r="E44" s="6" t="s">
        <v>8</v>
      </c>
      <c r="F44" s="6" t="s">
        <v>7</v>
      </c>
      <c r="G44" s="6" t="s">
        <v>35</v>
      </c>
      <c r="H44" s="12">
        <v>1669422</v>
      </c>
      <c r="I44" s="12">
        <v>1669422</v>
      </c>
      <c r="J44" s="12">
        <v>1669422</v>
      </c>
      <c r="K44" s="12">
        <v>1669422</v>
      </c>
      <c r="L44" s="12">
        <v>1669422</v>
      </c>
      <c r="M44" s="12">
        <v>1669422</v>
      </c>
      <c r="N44" s="32">
        <f aca="true" t="shared" si="6" ref="N44:P45">K44-H44</f>
        <v>0</v>
      </c>
      <c r="O44" s="32">
        <f t="shared" si="6"/>
        <v>0</v>
      </c>
      <c r="P44" s="32">
        <f t="shared" si="6"/>
        <v>0</v>
      </c>
      <c r="Q44" s="12">
        <v>1658422</v>
      </c>
      <c r="R44" s="12">
        <v>1669422</v>
      </c>
      <c r="S44" s="12">
        <v>1669422</v>
      </c>
      <c r="T44" s="12">
        <v>-11000</v>
      </c>
      <c r="U44" s="51" t="s">
        <v>119</v>
      </c>
    </row>
    <row r="45" spans="2:21" ht="51" customHeight="1">
      <c r="B45" s="5">
        <v>850</v>
      </c>
      <c r="C45" s="13" t="s">
        <v>60</v>
      </c>
      <c r="D45" s="11" t="s">
        <v>54</v>
      </c>
      <c r="E45" s="6" t="s">
        <v>8</v>
      </c>
      <c r="F45" s="6" t="s">
        <v>7</v>
      </c>
      <c r="G45" s="6" t="s">
        <v>33</v>
      </c>
      <c r="H45" s="12">
        <v>910000</v>
      </c>
      <c r="I45" s="12">
        <v>910000</v>
      </c>
      <c r="J45" s="12">
        <v>910000</v>
      </c>
      <c r="K45" s="12">
        <v>910000</v>
      </c>
      <c r="L45" s="12">
        <v>910000</v>
      </c>
      <c r="M45" s="12">
        <v>910000</v>
      </c>
      <c r="N45" s="32">
        <f t="shared" si="6"/>
        <v>0</v>
      </c>
      <c r="O45" s="32">
        <f t="shared" si="6"/>
        <v>0</v>
      </c>
      <c r="P45" s="32">
        <f t="shared" si="6"/>
        <v>0</v>
      </c>
      <c r="Q45" s="12">
        <v>907000</v>
      </c>
      <c r="R45" s="12">
        <v>910000</v>
      </c>
      <c r="S45" s="12">
        <v>910000</v>
      </c>
      <c r="T45" s="12">
        <v>-3000</v>
      </c>
      <c r="U45" s="51" t="s">
        <v>102</v>
      </c>
    </row>
    <row r="46" spans="2:21" ht="50.25" customHeight="1">
      <c r="B46" s="5">
        <v>850</v>
      </c>
      <c r="C46" s="13" t="s">
        <v>60</v>
      </c>
      <c r="D46" s="11" t="s">
        <v>54</v>
      </c>
      <c r="E46" s="6" t="s">
        <v>8</v>
      </c>
      <c r="F46" s="6" t="s">
        <v>7</v>
      </c>
      <c r="G46" s="6" t="s">
        <v>42</v>
      </c>
      <c r="H46" s="12"/>
      <c r="I46" s="12"/>
      <c r="J46" s="12"/>
      <c r="K46" s="12"/>
      <c r="L46" s="12"/>
      <c r="M46" s="12"/>
      <c r="N46" s="32"/>
      <c r="O46" s="32"/>
      <c r="P46" s="32"/>
      <c r="Q46" s="12">
        <v>3000</v>
      </c>
      <c r="R46" s="12"/>
      <c r="S46" s="12"/>
      <c r="T46" s="12">
        <v>3000</v>
      </c>
      <c r="U46" s="51" t="s">
        <v>110</v>
      </c>
    </row>
    <row r="47" spans="2:21" ht="48.75" customHeight="1">
      <c r="B47" s="5">
        <v>850</v>
      </c>
      <c r="C47" s="13" t="s">
        <v>60</v>
      </c>
      <c r="D47" s="11" t="s">
        <v>54</v>
      </c>
      <c r="E47" s="6" t="s">
        <v>8</v>
      </c>
      <c r="F47" s="6" t="s">
        <v>7</v>
      </c>
      <c r="G47" s="6" t="s">
        <v>20</v>
      </c>
      <c r="H47" s="12">
        <v>8600</v>
      </c>
      <c r="I47" s="12">
        <v>8600</v>
      </c>
      <c r="J47" s="12">
        <v>8600</v>
      </c>
      <c r="K47" s="12">
        <v>8600</v>
      </c>
      <c r="L47" s="12">
        <v>8600</v>
      </c>
      <c r="M47" s="12">
        <v>8600</v>
      </c>
      <c r="N47" s="32">
        <f aca="true" t="shared" si="7" ref="N47:P48">K47-H47</f>
        <v>0</v>
      </c>
      <c r="O47" s="32">
        <f t="shared" si="7"/>
        <v>0</v>
      </c>
      <c r="P47" s="32">
        <f t="shared" si="7"/>
        <v>0</v>
      </c>
      <c r="Q47" s="12">
        <v>16600</v>
      </c>
      <c r="R47" s="12">
        <v>8600</v>
      </c>
      <c r="S47" s="12">
        <v>8600</v>
      </c>
      <c r="T47" s="12">
        <v>8000</v>
      </c>
      <c r="U47" s="51" t="s">
        <v>109</v>
      </c>
    </row>
    <row r="48" spans="2:21" ht="61.5" customHeight="1">
      <c r="B48" s="5">
        <v>850</v>
      </c>
      <c r="C48" s="13" t="s">
        <v>60</v>
      </c>
      <c r="D48" s="11" t="s">
        <v>54</v>
      </c>
      <c r="E48" s="6" t="s">
        <v>8</v>
      </c>
      <c r="F48" s="6" t="s">
        <v>7</v>
      </c>
      <c r="G48" s="6" t="s">
        <v>39</v>
      </c>
      <c r="H48" s="12">
        <v>11000</v>
      </c>
      <c r="I48" s="12">
        <v>11000</v>
      </c>
      <c r="J48" s="12">
        <v>11000</v>
      </c>
      <c r="K48" s="12">
        <v>11000</v>
      </c>
      <c r="L48" s="12">
        <v>11000</v>
      </c>
      <c r="M48" s="12">
        <v>11000</v>
      </c>
      <c r="N48" s="32">
        <f t="shared" si="7"/>
        <v>0</v>
      </c>
      <c r="O48" s="32">
        <f t="shared" si="7"/>
        <v>0</v>
      </c>
      <c r="P48" s="32">
        <f t="shared" si="7"/>
        <v>0</v>
      </c>
      <c r="Q48" s="12">
        <v>14000</v>
      </c>
      <c r="R48" s="12">
        <v>11000</v>
      </c>
      <c r="S48" s="12">
        <v>11000</v>
      </c>
      <c r="T48" s="12">
        <v>3000</v>
      </c>
      <c r="U48" s="51" t="s">
        <v>108</v>
      </c>
    </row>
    <row r="49" spans="2:21" ht="12" customHeight="1">
      <c r="B49" s="62" t="s">
        <v>86</v>
      </c>
      <c r="C49" s="63"/>
      <c r="D49" s="63"/>
      <c r="E49" s="63"/>
      <c r="F49" s="63"/>
      <c r="G49" s="64"/>
      <c r="H49" s="34"/>
      <c r="I49" s="34"/>
      <c r="J49" s="34"/>
      <c r="K49" s="34"/>
      <c r="L49" s="34"/>
      <c r="M49" s="34"/>
      <c r="N49" s="31"/>
      <c r="O49" s="31"/>
      <c r="P49" s="31"/>
      <c r="Q49" s="34"/>
      <c r="R49" s="34"/>
      <c r="S49" s="34"/>
      <c r="T49" s="9">
        <f>SUM(T41:T48)</f>
        <v>10319970</v>
      </c>
      <c r="U49" s="49"/>
    </row>
    <row r="50" spans="2:21" ht="11.25" customHeight="1">
      <c r="B50" s="65" t="s">
        <v>89</v>
      </c>
      <c r="C50" s="66"/>
      <c r="D50" s="66"/>
      <c r="E50" s="66"/>
      <c r="F50" s="66"/>
      <c r="G50" s="67"/>
      <c r="H50" s="35"/>
      <c r="I50" s="35"/>
      <c r="J50" s="35"/>
      <c r="K50" s="35"/>
      <c r="L50" s="35"/>
      <c r="M50" s="35"/>
      <c r="N50" s="36"/>
      <c r="O50" s="36"/>
      <c r="P50" s="36"/>
      <c r="Q50" s="35"/>
      <c r="R50" s="35"/>
      <c r="S50" s="35"/>
      <c r="T50" s="37">
        <f>T28+T32+T38+T49</f>
        <v>12896657</v>
      </c>
      <c r="U50" s="49"/>
    </row>
    <row r="51" spans="8:20" ht="12">
      <c r="H51" s="28"/>
      <c r="I51" s="28"/>
      <c r="J51" s="28"/>
      <c r="K51" s="28"/>
      <c r="L51" s="28"/>
      <c r="M51" s="28"/>
      <c r="Q51" s="28"/>
      <c r="R51" s="28"/>
      <c r="S51" s="28"/>
      <c r="T51" s="29"/>
    </row>
    <row r="52" spans="8:20" ht="12">
      <c r="H52" s="29"/>
      <c r="I52" s="29"/>
      <c r="J52" s="29"/>
      <c r="K52" s="29"/>
      <c r="L52" s="29"/>
      <c r="M52" s="29"/>
      <c r="Q52" s="29"/>
      <c r="R52" s="29"/>
      <c r="S52" s="29"/>
      <c r="T52" s="29"/>
    </row>
    <row r="53" spans="8:20" ht="12">
      <c r="H53" s="29"/>
      <c r="I53" s="29"/>
      <c r="J53" s="29"/>
      <c r="K53" s="29"/>
      <c r="L53" s="29"/>
      <c r="M53" s="29"/>
      <c r="Q53" s="29"/>
      <c r="R53" s="29"/>
      <c r="S53" s="29"/>
      <c r="T53" s="29"/>
    </row>
    <row r="54" spans="8:20" ht="12">
      <c r="H54" s="29"/>
      <c r="I54" s="29"/>
      <c r="J54" s="29"/>
      <c r="K54" s="29"/>
      <c r="L54" s="29"/>
      <c r="M54" s="29"/>
      <c r="Q54" s="29"/>
      <c r="R54" s="29"/>
      <c r="S54" s="29"/>
      <c r="T54" s="29"/>
    </row>
    <row r="55" spans="8:20" ht="12">
      <c r="H55" s="29"/>
      <c r="I55" s="29"/>
      <c r="J55" s="29"/>
      <c r="K55" s="29"/>
      <c r="L55" s="29"/>
      <c r="M55" s="29"/>
      <c r="Q55" s="29"/>
      <c r="R55" s="29"/>
      <c r="S55" s="29"/>
      <c r="T55" s="29"/>
    </row>
    <row r="56" spans="8:20" ht="12">
      <c r="H56" s="29"/>
      <c r="I56" s="29"/>
      <c r="J56" s="29"/>
      <c r="K56" s="29"/>
      <c r="L56" s="29"/>
      <c r="M56" s="29"/>
      <c r="Q56" s="29"/>
      <c r="R56" s="29"/>
      <c r="S56" s="29"/>
      <c r="T56" s="29"/>
    </row>
    <row r="57" spans="8:20" ht="12">
      <c r="H57" s="29"/>
      <c r="I57" s="29"/>
      <c r="J57" s="29"/>
      <c r="K57" s="29"/>
      <c r="L57" s="29"/>
      <c r="M57" s="29"/>
      <c r="Q57" s="29"/>
      <c r="R57" s="29"/>
      <c r="S57" s="29"/>
      <c r="T57" s="29"/>
    </row>
    <row r="58" spans="8:20" ht="12">
      <c r="H58" s="29"/>
      <c r="I58" s="29"/>
      <c r="J58" s="29"/>
      <c r="K58" s="29"/>
      <c r="L58" s="29"/>
      <c r="M58" s="29"/>
      <c r="Q58" s="29"/>
      <c r="R58" s="29"/>
      <c r="S58" s="29"/>
      <c r="T58" s="29"/>
    </row>
    <row r="59" spans="8:20" ht="12">
      <c r="H59" s="29"/>
      <c r="I59" s="29"/>
      <c r="J59" s="29"/>
      <c r="K59" s="29"/>
      <c r="L59" s="29"/>
      <c r="M59" s="29"/>
      <c r="Q59" s="29"/>
      <c r="R59" s="29"/>
      <c r="S59" s="29"/>
      <c r="T59" s="29"/>
    </row>
    <row r="60" spans="8:20" ht="12">
      <c r="H60" s="29"/>
      <c r="I60" s="29"/>
      <c r="J60" s="29"/>
      <c r="K60" s="29"/>
      <c r="L60" s="29"/>
      <c r="M60" s="29"/>
      <c r="Q60" s="29"/>
      <c r="R60" s="29"/>
      <c r="S60" s="29"/>
      <c r="T60" s="29"/>
    </row>
    <row r="61" spans="8:20" ht="12">
      <c r="H61" s="29"/>
      <c r="I61" s="29"/>
      <c r="J61" s="29"/>
      <c r="K61" s="29"/>
      <c r="L61" s="29"/>
      <c r="M61" s="29"/>
      <c r="Q61" s="29"/>
      <c r="R61" s="29"/>
      <c r="S61" s="29"/>
      <c r="T61" s="29"/>
    </row>
    <row r="62" spans="8:20" ht="12">
      <c r="H62" s="29"/>
      <c r="I62" s="29"/>
      <c r="J62" s="29"/>
      <c r="K62" s="29"/>
      <c r="L62" s="29"/>
      <c r="M62" s="29"/>
      <c r="Q62" s="29"/>
      <c r="R62" s="29"/>
      <c r="S62" s="29"/>
      <c r="T62" s="29"/>
    </row>
    <row r="63" spans="8:20" ht="12">
      <c r="H63" s="29"/>
      <c r="I63" s="29"/>
      <c r="J63" s="29"/>
      <c r="K63" s="29"/>
      <c r="L63" s="29"/>
      <c r="M63" s="29"/>
      <c r="Q63" s="29"/>
      <c r="R63" s="29"/>
      <c r="S63" s="29"/>
      <c r="T63" s="29"/>
    </row>
    <row r="64" spans="8:20" ht="12">
      <c r="H64" s="29"/>
      <c r="I64" s="29"/>
      <c r="J64" s="29"/>
      <c r="K64" s="29"/>
      <c r="L64" s="29"/>
      <c r="M64" s="29"/>
      <c r="Q64" s="29"/>
      <c r="R64" s="29"/>
      <c r="S64" s="29"/>
      <c r="T64" s="29"/>
    </row>
    <row r="65" spans="8:20" ht="12">
      <c r="H65" s="29"/>
      <c r="I65" s="29"/>
      <c r="J65" s="29"/>
      <c r="K65" s="29"/>
      <c r="L65" s="29"/>
      <c r="M65" s="29"/>
      <c r="Q65" s="29"/>
      <c r="R65" s="29"/>
      <c r="S65" s="29"/>
      <c r="T65" s="29"/>
    </row>
    <row r="66" spans="8:20" ht="12">
      <c r="H66" s="29"/>
      <c r="I66" s="29"/>
      <c r="J66" s="29"/>
      <c r="K66" s="29"/>
      <c r="L66" s="29"/>
      <c r="M66" s="29"/>
      <c r="Q66" s="29"/>
      <c r="R66" s="29"/>
      <c r="S66" s="29"/>
      <c r="T66" s="29"/>
    </row>
    <row r="67" spans="8:20" ht="12">
      <c r="H67" s="29"/>
      <c r="I67" s="29"/>
      <c r="J67" s="29"/>
      <c r="K67" s="29"/>
      <c r="L67" s="29"/>
      <c r="M67" s="29"/>
      <c r="Q67" s="29"/>
      <c r="R67" s="29"/>
      <c r="S67" s="29"/>
      <c r="T67" s="29"/>
    </row>
    <row r="68" spans="8:20" ht="12">
      <c r="H68" s="29"/>
      <c r="I68" s="29"/>
      <c r="J68" s="29"/>
      <c r="K68" s="29"/>
      <c r="L68" s="29"/>
      <c r="M68" s="29"/>
      <c r="Q68" s="29"/>
      <c r="R68" s="29"/>
      <c r="S68" s="29"/>
      <c r="T68" s="29"/>
    </row>
    <row r="69" spans="8:20" ht="12">
      <c r="H69" s="29"/>
      <c r="I69" s="29"/>
      <c r="J69" s="29"/>
      <c r="K69" s="29"/>
      <c r="L69" s="29"/>
      <c r="M69" s="29"/>
      <c r="Q69" s="29"/>
      <c r="R69" s="29"/>
      <c r="S69" s="29"/>
      <c r="T69" s="29"/>
    </row>
    <row r="70" spans="8:20" ht="12">
      <c r="H70" s="29"/>
      <c r="I70" s="29"/>
      <c r="J70" s="29"/>
      <c r="K70" s="29"/>
      <c r="L70" s="29"/>
      <c r="M70" s="29"/>
      <c r="Q70" s="29"/>
      <c r="R70" s="29"/>
      <c r="S70" s="29"/>
      <c r="T70" s="29"/>
    </row>
    <row r="71" spans="8:20" ht="12">
      <c r="H71" s="29"/>
      <c r="I71" s="29"/>
      <c r="J71" s="29"/>
      <c r="K71" s="29"/>
      <c r="L71" s="29"/>
      <c r="M71" s="29"/>
      <c r="Q71" s="29"/>
      <c r="R71" s="29"/>
      <c r="S71" s="29"/>
      <c r="T71" s="29"/>
    </row>
    <row r="72" spans="8:20" ht="12">
      <c r="H72" s="29"/>
      <c r="I72" s="29"/>
      <c r="J72" s="29"/>
      <c r="K72" s="29"/>
      <c r="L72" s="29"/>
      <c r="M72" s="29"/>
      <c r="Q72" s="29"/>
      <c r="R72" s="29"/>
      <c r="S72" s="29"/>
      <c r="T72" s="29"/>
    </row>
    <row r="73" spans="8:20" ht="12">
      <c r="H73" s="29"/>
      <c r="I73" s="29"/>
      <c r="J73" s="29"/>
      <c r="K73" s="29"/>
      <c r="L73" s="29"/>
      <c r="M73" s="29"/>
      <c r="Q73" s="29"/>
      <c r="R73" s="29"/>
      <c r="S73" s="29"/>
      <c r="T73" s="29"/>
    </row>
    <row r="74" spans="8:20" ht="12">
      <c r="H74" s="29"/>
      <c r="I74" s="29"/>
      <c r="J74" s="29"/>
      <c r="K74" s="29"/>
      <c r="L74" s="29"/>
      <c r="M74" s="29"/>
      <c r="Q74" s="29"/>
      <c r="R74" s="29"/>
      <c r="S74" s="29"/>
      <c r="T74" s="29"/>
    </row>
    <row r="75" spans="8:20" ht="12">
      <c r="H75" s="29"/>
      <c r="I75" s="29"/>
      <c r="J75" s="29"/>
      <c r="K75" s="29"/>
      <c r="L75" s="29"/>
      <c r="M75" s="29"/>
      <c r="Q75" s="29"/>
      <c r="R75" s="29"/>
      <c r="S75" s="29"/>
      <c r="T75" s="29"/>
    </row>
    <row r="76" spans="8:20" ht="12">
      <c r="H76" s="29"/>
      <c r="I76" s="29"/>
      <c r="J76" s="29"/>
      <c r="K76" s="29"/>
      <c r="L76" s="29"/>
      <c r="M76" s="29"/>
      <c r="Q76" s="29"/>
      <c r="R76" s="29"/>
      <c r="S76" s="29"/>
      <c r="T76" s="29"/>
    </row>
    <row r="77" spans="8:20" ht="12">
      <c r="H77" s="29"/>
      <c r="I77" s="29"/>
      <c r="J77" s="29"/>
      <c r="K77" s="29"/>
      <c r="L77" s="29"/>
      <c r="M77" s="29"/>
      <c r="Q77" s="29"/>
      <c r="R77" s="29"/>
      <c r="S77" s="29"/>
      <c r="T77" s="29"/>
    </row>
    <row r="78" spans="8:20" ht="12">
      <c r="H78" s="29"/>
      <c r="I78" s="29"/>
      <c r="J78" s="29"/>
      <c r="K78" s="29"/>
      <c r="L78" s="29"/>
      <c r="M78" s="29"/>
      <c r="Q78" s="29"/>
      <c r="R78" s="29"/>
      <c r="S78" s="29"/>
      <c r="T78" s="29"/>
    </row>
    <row r="79" spans="8:20" ht="12">
      <c r="H79" s="29"/>
      <c r="I79" s="29"/>
      <c r="J79" s="29"/>
      <c r="K79" s="29"/>
      <c r="L79" s="29"/>
      <c r="M79" s="29"/>
      <c r="Q79" s="29"/>
      <c r="R79" s="29"/>
      <c r="S79" s="29"/>
      <c r="T79" s="29"/>
    </row>
    <row r="80" spans="3:20" ht="12">
      <c r="C80" s="27"/>
      <c r="G80" s="30"/>
      <c r="H80" s="29"/>
      <c r="I80" s="29"/>
      <c r="J80" s="29"/>
      <c r="K80" s="29"/>
      <c r="L80" s="29"/>
      <c r="M80" s="29"/>
      <c r="Q80" s="29"/>
      <c r="R80" s="29"/>
      <c r="S80" s="29"/>
      <c r="T80" s="29"/>
    </row>
    <row r="82" spans="8:20" ht="12">
      <c r="H82" s="29"/>
      <c r="I82" s="29"/>
      <c r="J82" s="29"/>
      <c r="K82" s="29"/>
      <c r="L82" s="29"/>
      <c r="M82" s="29"/>
      <c r="Q82" s="29"/>
      <c r="R82" s="29"/>
      <c r="S82" s="29"/>
      <c r="T82" s="29"/>
    </row>
  </sheetData>
  <sheetProtection/>
  <mergeCells count="9">
    <mergeCell ref="B28:G28"/>
    <mergeCell ref="B7:U7"/>
    <mergeCell ref="B49:G49"/>
    <mergeCell ref="B38:G38"/>
    <mergeCell ref="B50:G50"/>
    <mergeCell ref="B32:G32"/>
    <mergeCell ref="B29:U29"/>
    <mergeCell ref="B33:U33"/>
    <mergeCell ref="B39:U39"/>
  </mergeCells>
  <printOptions/>
  <pageMargins left="0" right="0" top="0.35433070866141736" bottom="0.35433070866141736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2018-05-16T13:47:52Z</cp:lastPrinted>
  <dcterms:created xsi:type="dcterms:W3CDTF">1996-10-08T23:32:33Z</dcterms:created>
  <dcterms:modified xsi:type="dcterms:W3CDTF">2018-05-16T13:54:10Z</dcterms:modified>
  <cp:category/>
  <cp:version/>
  <cp:contentType/>
  <cp:contentStatus/>
</cp:coreProperties>
</file>