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4805" windowHeight="7770"/>
  </bookViews>
  <sheets>
    <sheet name="data" sheetId="7" r:id="rId1"/>
  </sheets>
  <definedNames>
    <definedName name="_xlnm._FilterDatabase" localSheetId="0" hidden="1">data!$A$4:$K$4</definedName>
    <definedName name="_xlnm.Print_Titles" localSheetId="0">data!$3:$3</definedName>
    <definedName name="_xlnm.Print_Area" localSheetId="0">data!$A$1:$K$26</definedName>
  </definedNames>
  <calcPr calcId="145621"/>
</workbook>
</file>

<file path=xl/calcChain.xml><?xml version="1.0" encoding="utf-8"?>
<calcChain xmlns="http://schemas.openxmlformats.org/spreadsheetml/2006/main">
  <c r="I21" i="7" l="1"/>
  <c r="I10" i="7"/>
  <c r="I8" i="7"/>
  <c r="K11" i="7" l="1"/>
  <c r="I11" i="7"/>
  <c r="G11" i="7"/>
  <c r="E11" i="7"/>
  <c r="J6" i="7" l="1"/>
  <c r="H6" i="7"/>
  <c r="D6" i="7"/>
  <c r="F6" i="7"/>
  <c r="C6" i="7"/>
  <c r="C19" i="7"/>
  <c r="C18" i="7" s="1"/>
  <c r="D19" i="7"/>
  <c r="D18" i="7" s="1"/>
  <c r="J19" i="7" l="1"/>
  <c r="J18" i="7" s="1"/>
  <c r="H19" i="7"/>
  <c r="H18" i="7" s="1"/>
  <c r="F19" i="7"/>
  <c r="F18" i="7" s="1"/>
  <c r="K17" i="7"/>
  <c r="I17" i="7"/>
  <c r="G17" i="7"/>
  <c r="K22" i="7" l="1"/>
  <c r="K21" i="7"/>
  <c r="K20" i="7"/>
  <c r="K19" i="7"/>
  <c r="K18" i="7"/>
  <c r="I22" i="7"/>
  <c r="I20" i="7"/>
  <c r="I19" i="7"/>
  <c r="I18" i="7"/>
  <c r="G22" i="7"/>
  <c r="G21" i="7"/>
  <c r="G20" i="7"/>
  <c r="G19" i="7"/>
  <c r="G18" i="7"/>
  <c r="E26" i="7"/>
  <c r="E25" i="7"/>
  <c r="E24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4" i="7"/>
  <c r="K15" i="7"/>
  <c r="K16" i="7"/>
  <c r="I7" i="7"/>
  <c r="I9" i="7"/>
  <c r="I12" i="7"/>
  <c r="I13" i="7"/>
  <c r="I14" i="7"/>
  <c r="I15" i="7"/>
  <c r="I16" i="7"/>
  <c r="G7" i="7"/>
  <c r="G8" i="7"/>
  <c r="G9" i="7"/>
  <c r="G10" i="7"/>
  <c r="G12" i="7"/>
  <c r="G13" i="7"/>
  <c r="G14" i="7"/>
  <c r="G15" i="7"/>
  <c r="G16" i="7"/>
  <c r="E7" i="7"/>
  <c r="E8" i="7"/>
  <c r="E9" i="7"/>
  <c r="E10" i="7"/>
  <c r="E12" i="7"/>
  <c r="E13" i="7"/>
  <c r="E14" i="7"/>
  <c r="E15" i="7"/>
  <c r="E16" i="7"/>
  <c r="E17" i="7"/>
  <c r="E6" i="7" l="1"/>
  <c r="D5" i="7"/>
  <c r="E5" i="7" s="1"/>
  <c r="J5" i="7"/>
  <c r="H5" i="7"/>
  <c r="K5" i="7" l="1"/>
  <c r="G6" i="7"/>
  <c r="F5" i="7"/>
  <c r="G5" i="7" s="1"/>
  <c r="I6" i="7"/>
  <c r="K6" i="7"/>
  <c r="I5" i="7" l="1"/>
</calcChain>
</file>

<file path=xl/sharedStrings.xml><?xml version="1.0" encoding="utf-8"?>
<sst xmlns="http://schemas.openxmlformats.org/spreadsheetml/2006/main" count="78" uniqueCount="67">
  <si>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</si>
  <si>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</si>
  <si>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</si>
  <si>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</si>
  <si>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</si>
  <si>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</si>
  <si>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</si>
  <si>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</si>
  <si>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</si>
  <si>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</si>
  <si>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</si>
  <si>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</si>
  <si>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</si>
  <si>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</si>
  <si>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</si>
  <si>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</si>
  <si>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</si>
  <si>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</si>
  <si>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</si>
  <si>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</si>
  <si>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</si>
  <si>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</si>
  <si>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</si>
  <si>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</si>
  <si>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</si>
  <si>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</si>
  <si>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</si>
  <si>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</si>
  <si>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</si>
  <si>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</si>
  <si>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</si>
  <si>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</si>
  <si>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</si>
  <si>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</si>
  <si>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</si>
  <si>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</si>
  <si>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>Темп 2021/2020</t>
  </si>
  <si>
    <t>-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</si>
  <si>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</si>
  <si>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</si>
  <si>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</si>
  <si>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</si>
  <si>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</si>
  <si>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</si>
  <si>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</si>
  <si>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</si>
  <si>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2 02 00000 00 0000 000</t>
  </si>
  <si>
    <t>2 02 10000 00 0000 151</t>
  </si>
  <si>
    <t>2 02 20000 00 0000 151</t>
  </si>
  <si>
    <t>2 02 30000 00 0000 151</t>
  </si>
  <si>
    <t>2 02 40000 00 0000 151</t>
  </si>
  <si>
    <t>2 18 00000 00 0000 000</t>
  </si>
  <si>
    <t>2 19 00000 00 0000 000</t>
  </si>
  <si>
    <t>ДОХОДОВ ВСЕГО:</t>
  </si>
  <si>
    <t>2 00 00000 00 0000 000</t>
  </si>
  <si>
    <t xml:space="preserve"> рублей</t>
  </si>
  <si>
    <t>2 07 00000 00 0000 000</t>
  </si>
  <si>
    <t>ПРОЧИЕ БЕЗВОЗМЕЗДНЫЕ ПОСТУПЛЕНИЯ</t>
  </si>
  <si>
    <t>2022 год</t>
  </si>
  <si>
    <t>Темп 2022/2021</t>
  </si>
  <si>
    <t>2023 год</t>
  </si>
  <si>
    <t>Темп 2023/2022</t>
  </si>
  <si>
    <t xml:space="preserve">Сведения о доходах районного бюджета в 2020 - 2024 годах </t>
  </si>
  <si>
    <t>2020 год факт</t>
  </si>
  <si>
    <t>2021 год оценка</t>
  </si>
  <si>
    <t>2024 год</t>
  </si>
  <si>
    <t>Темп 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</si>
</sst>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%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16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26">
    <xf numFmtId="164" fontId="0" fillId="0" borderId="0" xfId="0" applyNumberFormat="1" applyFont="1" applyFill="1" applyAlignment="1">
      <alignment vertical="top" wrapText="1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4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M18" sqref="M18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24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0.5" customHeight="1" x14ac:dyDescent="0.2">
      <c r="F2" s="1"/>
      <c r="G2" s="1"/>
      <c r="H2" s="1"/>
      <c r="I2" s="1"/>
      <c r="J2" s="1"/>
      <c r="K2" s="8" t="s">
        <v>55</v>
      </c>
    </row>
    <row r="3" spans="1:11" ht="45.75" customHeight="1" x14ac:dyDescent="0.2">
      <c r="A3" s="7" t="s">
        <v>10</v>
      </c>
      <c r="B3" s="7" t="s">
        <v>11</v>
      </c>
      <c r="C3" s="7" t="s">
        <v>63</v>
      </c>
      <c r="D3" s="7" t="s">
        <v>64</v>
      </c>
      <c r="E3" s="7" t="s">
        <v>36</v>
      </c>
      <c r="F3" s="9" t="s">
        <v>58</v>
      </c>
      <c r="G3" s="7" t="s">
        <v>59</v>
      </c>
      <c r="H3" s="9" t="s">
        <v>60</v>
      </c>
      <c r="I3" s="7" t="s">
        <v>61</v>
      </c>
      <c r="J3" s="9" t="s">
        <v>65</v>
      </c>
      <c r="K3" s="7" t="s">
        <v>66</v>
      </c>
    </row>
    <row r="4" spans="1:11" ht="21.75" customHeight="1" x14ac:dyDescent="0.2">
      <c r="A4" s="10">
        <v>1</v>
      </c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0" t="s">
        <v>9</v>
      </c>
    </row>
    <row r="5" spans="1:11" ht="36" customHeight="1" x14ac:dyDescent="0.2">
      <c r="A5" s="15"/>
      <c r="B5" s="16" t="s">
        <v>53</v>
      </c>
      <c r="C5" s="17">
        <f>C6+C18</f>
        <v>421273200.14999998</v>
      </c>
      <c r="D5" s="17">
        <f>D6+D18</f>
        <v>438854808.71000004</v>
      </c>
      <c r="E5" s="21">
        <f>D5/C5</f>
        <v>1.0417344577194558</v>
      </c>
      <c r="F5" s="17">
        <f>F6+F18</f>
        <v>476598343.89999998</v>
      </c>
      <c r="G5" s="21">
        <f>F5/D5</f>
        <v>1.0860046066282056</v>
      </c>
      <c r="H5" s="17">
        <f>H6+H18</f>
        <v>378585367.89999998</v>
      </c>
      <c r="I5" s="21">
        <f>H5/F5</f>
        <v>0.79434889513471507</v>
      </c>
      <c r="J5" s="17">
        <f>J6+J18</f>
        <v>387294239.89999998</v>
      </c>
      <c r="K5" s="21">
        <f>J5/H5</f>
        <v>1.0230037205302145</v>
      </c>
    </row>
    <row r="6" spans="1:11" s="2" customFormat="1" ht="36" customHeight="1" x14ac:dyDescent="0.2">
      <c r="A6" s="14" t="s">
        <v>12</v>
      </c>
      <c r="B6" s="13" t="s">
        <v>13</v>
      </c>
      <c r="C6" s="18">
        <f>C7+C8+C9+C10+C12+C13+C14+C15+C16+C17+C11</f>
        <v>122513519.45999999</v>
      </c>
      <c r="D6" s="18">
        <f>D7+D8+D9+D10+D12+D13+D14+D15+D16+D17+D11</f>
        <v>127305000</v>
      </c>
      <c r="E6" s="6">
        <f>D6/C6</f>
        <v>1.0391098105835119</v>
      </c>
      <c r="F6" s="18">
        <f>F7+F8+F9+F10+F12+F13+F14+F15+F16+F17+F11</f>
        <v>139969900</v>
      </c>
      <c r="G6" s="6">
        <f>F6/D6</f>
        <v>1.0994847020933978</v>
      </c>
      <c r="H6" s="18">
        <f>H7+H8+H9+H10+H12+H13+H14+H15+H16+H17+H11</f>
        <v>148010500</v>
      </c>
      <c r="I6" s="6">
        <f>H6/F6</f>
        <v>1.0574452078625476</v>
      </c>
      <c r="J6" s="18">
        <f>J7+J8+J9+J10+J12+J13+J14+J15+J16+J17+J11</f>
        <v>156528000</v>
      </c>
      <c r="K6" s="6">
        <f>J6/H6</f>
        <v>1.0575465929782009</v>
      </c>
    </row>
    <row r="7" spans="1:11" ht="27.6" customHeight="1" x14ac:dyDescent="0.2">
      <c r="A7" s="22" t="s">
        <v>14</v>
      </c>
      <c r="B7" s="3" t="s">
        <v>15</v>
      </c>
      <c r="C7" s="25">
        <v>91924654.060000002</v>
      </c>
      <c r="D7" s="19">
        <v>94300000</v>
      </c>
      <c r="E7" s="6">
        <f t="shared" ref="E7:E26" si="0">D7/C7</f>
        <v>1.0258401401048471</v>
      </c>
      <c r="F7" s="20">
        <v>108032000</v>
      </c>
      <c r="G7" s="6">
        <f t="shared" ref="G7:K22" si="1">F7/D7</f>
        <v>1.1456203605514317</v>
      </c>
      <c r="H7" s="20">
        <v>116356000</v>
      </c>
      <c r="I7" s="6">
        <f t="shared" ref="I7:I17" si="2">H7/F7</f>
        <v>1.0770512440758293</v>
      </c>
      <c r="J7" s="20">
        <v>124782000</v>
      </c>
      <c r="K7" s="6">
        <f t="shared" ref="K7:K17" si="3">J7/H7</f>
        <v>1.0724156897796417</v>
      </c>
    </row>
    <row r="8" spans="1:11" ht="73.150000000000006" customHeight="1" x14ac:dyDescent="0.2">
      <c r="A8" s="22" t="s">
        <v>16</v>
      </c>
      <c r="B8" s="3" t="s">
        <v>17</v>
      </c>
      <c r="C8" s="19">
        <v>17146898.190000001</v>
      </c>
      <c r="D8" s="19">
        <v>19558000</v>
      </c>
      <c r="E8" s="6">
        <f t="shared" si="0"/>
        <v>1.1406144588533302</v>
      </c>
      <c r="F8" s="20">
        <v>20432900</v>
      </c>
      <c r="G8" s="6">
        <f t="shared" si="1"/>
        <v>1.0447336128438491</v>
      </c>
      <c r="H8" s="20">
        <v>20272500</v>
      </c>
      <c r="I8" s="6">
        <f t="shared" si="2"/>
        <v>0.99214991508792194</v>
      </c>
      <c r="J8" s="20">
        <v>20164000</v>
      </c>
      <c r="K8" s="6">
        <f t="shared" si="3"/>
        <v>0.99464792206190655</v>
      </c>
    </row>
    <row r="9" spans="1:11" s="4" customFormat="1" ht="28.15" customHeight="1" x14ac:dyDescent="0.2">
      <c r="A9" s="22" t="s">
        <v>18</v>
      </c>
      <c r="B9" s="3" t="s">
        <v>19</v>
      </c>
      <c r="C9" s="19">
        <v>5808261.9400000004</v>
      </c>
      <c r="D9" s="19">
        <v>5890000</v>
      </c>
      <c r="E9" s="6">
        <f t="shared" si="0"/>
        <v>1.0140727227601585</v>
      </c>
      <c r="F9" s="20">
        <v>4473000</v>
      </c>
      <c r="G9" s="6">
        <f t="shared" si="1"/>
        <v>0.75942275042444818</v>
      </c>
      <c r="H9" s="20">
        <v>4749000</v>
      </c>
      <c r="I9" s="6">
        <f t="shared" si="2"/>
        <v>1.0617035546613012</v>
      </c>
      <c r="J9" s="20">
        <v>5027000</v>
      </c>
      <c r="K9" s="6">
        <f t="shared" si="3"/>
        <v>1.0585386397136238</v>
      </c>
    </row>
    <row r="10" spans="1:11" ht="26.45" customHeight="1" x14ac:dyDescent="0.2">
      <c r="A10" s="22" t="s">
        <v>20</v>
      </c>
      <c r="B10" s="3" t="s">
        <v>21</v>
      </c>
      <c r="C10" s="19">
        <v>1888749.06</v>
      </c>
      <c r="D10" s="19">
        <v>1650000</v>
      </c>
      <c r="E10" s="6">
        <f t="shared" si="0"/>
        <v>0.87359408136515493</v>
      </c>
      <c r="F10" s="20">
        <v>1350000</v>
      </c>
      <c r="G10" s="6">
        <f t="shared" si="1"/>
        <v>0.81818181818181823</v>
      </c>
      <c r="H10" s="20">
        <v>1400000</v>
      </c>
      <c r="I10" s="6">
        <f t="shared" si="2"/>
        <v>1.037037037037037</v>
      </c>
      <c r="J10" s="20">
        <v>1450000</v>
      </c>
      <c r="K10" s="6">
        <f t="shared" si="3"/>
        <v>1.0357142857142858</v>
      </c>
    </row>
    <row r="11" spans="1:11" ht="75" customHeight="1" x14ac:dyDescent="0.2">
      <c r="A11" s="22" t="s">
        <v>34</v>
      </c>
      <c r="B11" s="3" t="s">
        <v>35</v>
      </c>
      <c r="C11" s="19">
        <v>10.42</v>
      </c>
      <c r="D11" s="19">
        <v>0</v>
      </c>
      <c r="E11" s="6">
        <f t="shared" si="0"/>
        <v>0</v>
      </c>
      <c r="F11" s="20">
        <v>0</v>
      </c>
      <c r="G11" s="6" t="e">
        <f t="shared" si="1"/>
        <v>#DIV/0!</v>
      </c>
      <c r="H11" s="20">
        <v>0</v>
      </c>
      <c r="I11" s="6" t="e">
        <f t="shared" si="2"/>
        <v>#DIV/0!</v>
      </c>
      <c r="J11" s="20">
        <v>0</v>
      </c>
      <c r="K11" s="6" t="e">
        <f t="shared" si="3"/>
        <v>#DIV/0!</v>
      </c>
    </row>
    <row r="12" spans="1:11" ht="70.150000000000006" customHeight="1" x14ac:dyDescent="0.2">
      <c r="A12" s="22" t="s">
        <v>22</v>
      </c>
      <c r="B12" s="3" t="s">
        <v>23</v>
      </c>
      <c r="C12" s="19">
        <v>2841144.58</v>
      </c>
      <c r="D12" s="19">
        <v>3112000</v>
      </c>
      <c r="E12" s="6">
        <f t="shared" si="0"/>
        <v>1.0953332054646794</v>
      </c>
      <c r="F12" s="20">
        <v>2621000</v>
      </c>
      <c r="G12" s="6">
        <f t="shared" si="1"/>
        <v>0.84222365038560409</v>
      </c>
      <c r="H12" s="20">
        <v>2592000</v>
      </c>
      <c r="I12" s="6">
        <f t="shared" si="2"/>
        <v>0.98893552079359026</v>
      </c>
      <c r="J12" s="20">
        <v>2504000</v>
      </c>
      <c r="K12" s="6">
        <f t="shared" si="3"/>
        <v>0.96604938271604934</v>
      </c>
    </row>
    <row r="13" spans="1:11" ht="42" customHeight="1" x14ac:dyDescent="0.2">
      <c r="A13" s="22" t="s">
        <v>24</v>
      </c>
      <c r="B13" s="3" t="s">
        <v>25</v>
      </c>
      <c r="C13" s="19">
        <v>1116323.8400000001</v>
      </c>
      <c r="D13" s="19">
        <v>820000</v>
      </c>
      <c r="E13" s="6">
        <f t="shared" si="0"/>
        <v>0.73455387282600715</v>
      </c>
      <c r="F13" s="20">
        <v>700000</v>
      </c>
      <c r="G13" s="6">
        <f t="shared" si="1"/>
        <v>0.85365853658536583</v>
      </c>
      <c r="H13" s="20">
        <v>750000</v>
      </c>
      <c r="I13" s="6">
        <f t="shared" si="2"/>
        <v>1.0714285714285714</v>
      </c>
      <c r="J13" s="20">
        <v>800000</v>
      </c>
      <c r="K13" s="6">
        <f t="shared" si="3"/>
        <v>1.0666666666666667</v>
      </c>
    </row>
    <row r="14" spans="1:11" s="4" customFormat="1" ht="57" customHeight="1" x14ac:dyDescent="0.2">
      <c r="A14" s="22" t="s">
        <v>26</v>
      </c>
      <c r="B14" s="3" t="s">
        <v>27</v>
      </c>
      <c r="C14" s="19">
        <v>85202.49</v>
      </c>
      <c r="D14" s="19">
        <v>20000</v>
      </c>
      <c r="E14" s="6">
        <f t="shared" si="0"/>
        <v>0.2347349238267567</v>
      </c>
      <c r="F14" s="20">
        <v>36000</v>
      </c>
      <c r="G14" s="6">
        <f t="shared" si="1"/>
        <v>1.8</v>
      </c>
      <c r="H14" s="20">
        <v>36000</v>
      </c>
      <c r="I14" s="6">
        <f t="shared" si="2"/>
        <v>1</v>
      </c>
      <c r="J14" s="20">
        <v>36000</v>
      </c>
      <c r="K14" s="6">
        <f t="shared" si="3"/>
        <v>1</v>
      </c>
    </row>
    <row r="15" spans="1:11" s="4" customFormat="1" ht="55.9" customHeight="1" x14ac:dyDescent="0.2">
      <c r="A15" s="22" t="s">
        <v>28</v>
      </c>
      <c r="B15" s="3" t="s">
        <v>29</v>
      </c>
      <c r="C15" s="19">
        <v>200163.1</v>
      </c>
      <c r="D15" s="19">
        <v>1050000</v>
      </c>
      <c r="E15" s="6">
        <f t="shared" si="0"/>
        <v>5.2457221136163454</v>
      </c>
      <c r="F15" s="20">
        <v>1370000</v>
      </c>
      <c r="G15" s="6">
        <f t="shared" si="1"/>
        <v>1.3047619047619048</v>
      </c>
      <c r="H15" s="20">
        <v>860000</v>
      </c>
      <c r="I15" s="6">
        <f t="shared" si="2"/>
        <v>0.62773722627737227</v>
      </c>
      <c r="J15" s="20">
        <v>750000</v>
      </c>
      <c r="K15" s="6">
        <f t="shared" si="3"/>
        <v>0.87209302325581395</v>
      </c>
    </row>
    <row r="16" spans="1:11" ht="40.15" customHeight="1" x14ac:dyDescent="0.2">
      <c r="A16" s="22" t="s">
        <v>30</v>
      </c>
      <c r="B16" s="3" t="s">
        <v>31</v>
      </c>
      <c r="C16" s="19">
        <v>1502111.78</v>
      </c>
      <c r="D16" s="19">
        <v>895000</v>
      </c>
      <c r="E16" s="6">
        <f t="shared" si="0"/>
        <v>0.59582782847225924</v>
      </c>
      <c r="F16" s="20">
        <v>950000</v>
      </c>
      <c r="G16" s="6">
        <f t="shared" si="1"/>
        <v>1.0614525139664805</v>
      </c>
      <c r="H16" s="20">
        <v>990000</v>
      </c>
      <c r="I16" s="6">
        <f t="shared" si="2"/>
        <v>1.0421052631578946</v>
      </c>
      <c r="J16" s="20">
        <v>1010000</v>
      </c>
      <c r="K16" s="6">
        <f t="shared" si="3"/>
        <v>1.0202020202020201</v>
      </c>
    </row>
    <row r="17" spans="1:13" ht="36" customHeight="1" x14ac:dyDescent="0.2">
      <c r="A17" s="22" t="s">
        <v>33</v>
      </c>
      <c r="B17" s="3" t="s">
        <v>32</v>
      </c>
      <c r="C17" s="19">
        <v>0</v>
      </c>
      <c r="D17" s="19">
        <v>10000</v>
      </c>
      <c r="E17" s="6" t="e">
        <f t="shared" si="0"/>
        <v>#DIV/0!</v>
      </c>
      <c r="F17" s="20">
        <v>5000</v>
      </c>
      <c r="G17" s="6">
        <f t="shared" si="1"/>
        <v>0.5</v>
      </c>
      <c r="H17" s="20">
        <v>5000</v>
      </c>
      <c r="I17" s="6">
        <f t="shared" si="2"/>
        <v>1</v>
      </c>
      <c r="J17" s="20">
        <v>5000</v>
      </c>
      <c r="K17" s="6">
        <f t="shared" si="3"/>
        <v>1</v>
      </c>
    </row>
    <row r="18" spans="1:13" ht="30" customHeight="1" x14ac:dyDescent="0.2">
      <c r="A18" s="23" t="s">
        <v>54</v>
      </c>
      <c r="B18" s="13" t="s">
        <v>38</v>
      </c>
      <c r="C18" s="18">
        <f>C19</f>
        <v>298759680.69</v>
      </c>
      <c r="D18" s="18">
        <f>D19</f>
        <v>311549808.71000004</v>
      </c>
      <c r="E18" s="6">
        <f t="shared" si="0"/>
        <v>1.0428107567609546</v>
      </c>
      <c r="F18" s="18">
        <f>F19</f>
        <v>336628443.89999998</v>
      </c>
      <c r="G18" s="6">
        <f t="shared" si="1"/>
        <v>1.0804963909104623</v>
      </c>
      <c r="H18" s="18">
        <f>H19</f>
        <v>230574867.90000001</v>
      </c>
      <c r="I18" s="6">
        <f t="shared" si="1"/>
        <v>0.68495361006539124</v>
      </c>
      <c r="J18" s="18">
        <f>J19</f>
        <v>230766239.90000001</v>
      </c>
      <c r="K18" s="6">
        <f t="shared" si="1"/>
        <v>1.0008299777063432</v>
      </c>
      <c r="M18" s="12"/>
    </row>
    <row r="19" spans="1:13" ht="61.5" customHeight="1" x14ac:dyDescent="0.2">
      <c r="A19" s="22" t="s">
        <v>46</v>
      </c>
      <c r="B19" s="3" t="s">
        <v>39</v>
      </c>
      <c r="C19" s="18">
        <f>C20+C21+C22+C23+C24+C25+C26</f>
        <v>298759680.69</v>
      </c>
      <c r="D19" s="18">
        <f>D20+D21+D22+D23+D24+D25+D26</f>
        <v>311549808.71000004</v>
      </c>
      <c r="E19" s="6">
        <f t="shared" si="0"/>
        <v>1.0428107567609546</v>
      </c>
      <c r="F19" s="18">
        <f>F20+F21+F22+F23+F24+F25+F26</f>
        <v>336628443.89999998</v>
      </c>
      <c r="G19" s="6">
        <f t="shared" si="1"/>
        <v>1.0804963909104623</v>
      </c>
      <c r="H19" s="18">
        <f>H20+H21+H22+H23+H24+H25+H26</f>
        <v>230574867.90000001</v>
      </c>
      <c r="I19" s="6">
        <f t="shared" si="1"/>
        <v>0.68495361006539124</v>
      </c>
      <c r="J19" s="18">
        <f>J20+J21+J22+J23+J24+J25+J26</f>
        <v>230766239.90000001</v>
      </c>
      <c r="K19" s="6">
        <f t="shared" si="1"/>
        <v>1.0008299777063432</v>
      </c>
      <c r="M19" s="12"/>
    </row>
    <row r="20" spans="1:13" ht="38.25" customHeight="1" x14ac:dyDescent="0.2">
      <c r="A20" s="22" t="s">
        <v>47</v>
      </c>
      <c r="B20" s="3" t="s">
        <v>40</v>
      </c>
      <c r="C20" s="19">
        <v>52078180</v>
      </c>
      <c r="D20" s="19">
        <v>52332782</v>
      </c>
      <c r="E20" s="6">
        <f t="shared" si="0"/>
        <v>1.0048888421215949</v>
      </c>
      <c r="F20" s="20">
        <v>60148000</v>
      </c>
      <c r="G20" s="6">
        <f t="shared" si="1"/>
        <v>1.1493369490656926</v>
      </c>
      <c r="H20" s="20">
        <v>7192000</v>
      </c>
      <c r="I20" s="6">
        <f t="shared" si="1"/>
        <v>0.11957172308306178</v>
      </c>
      <c r="J20" s="20">
        <v>5260000</v>
      </c>
      <c r="K20" s="6">
        <f t="shared" si="1"/>
        <v>0.73136818687430483</v>
      </c>
      <c r="M20" s="12"/>
    </row>
    <row r="21" spans="1:13" ht="47.25" x14ac:dyDescent="0.2">
      <c r="A21" s="22" t="s">
        <v>48</v>
      </c>
      <c r="B21" s="3" t="s">
        <v>41</v>
      </c>
      <c r="C21" s="19">
        <v>24679843.780000001</v>
      </c>
      <c r="D21" s="19">
        <v>28120698.149999999</v>
      </c>
      <c r="E21" s="6">
        <f t="shared" si="0"/>
        <v>1.1394196171042374</v>
      </c>
      <c r="F21" s="20">
        <v>54826907</v>
      </c>
      <c r="G21" s="6">
        <f t="shared" si="1"/>
        <v>1.9496993533924762</v>
      </c>
      <c r="H21" s="20">
        <v>12829256</v>
      </c>
      <c r="I21" s="6">
        <f t="shared" si="1"/>
        <v>0.23399561824634754</v>
      </c>
      <c r="J21" s="20">
        <v>13605496</v>
      </c>
      <c r="K21" s="6">
        <f t="shared" si="1"/>
        <v>1.0605054572143544</v>
      </c>
      <c r="M21" s="12"/>
    </row>
    <row r="22" spans="1:13" ht="36.75" customHeight="1" x14ac:dyDescent="0.2">
      <c r="A22" s="22" t="s">
        <v>49</v>
      </c>
      <c r="B22" s="3" t="s">
        <v>42</v>
      </c>
      <c r="C22" s="19">
        <v>211713488.91</v>
      </c>
      <c r="D22" s="19">
        <v>216874488.56</v>
      </c>
      <c r="E22" s="6">
        <f t="shared" si="0"/>
        <v>1.0243772830752129</v>
      </c>
      <c r="F22" s="20">
        <v>207041096.90000001</v>
      </c>
      <c r="G22" s="6">
        <f t="shared" si="1"/>
        <v>0.95465860588171714</v>
      </c>
      <c r="H22" s="20">
        <v>196175531.90000001</v>
      </c>
      <c r="I22" s="6">
        <f t="shared" si="1"/>
        <v>0.94751976702843677</v>
      </c>
      <c r="J22" s="20">
        <v>197522663.90000001</v>
      </c>
      <c r="K22" s="6">
        <f t="shared" si="1"/>
        <v>1.0068669725880326</v>
      </c>
      <c r="M22" s="12"/>
    </row>
    <row r="23" spans="1:13" x14ac:dyDescent="0.2">
      <c r="A23" s="22" t="s">
        <v>50</v>
      </c>
      <c r="B23" s="3" t="s">
        <v>43</v>
      </c>
      <c r="C23" s="19">
        <v>10288168</v>
      </c>
      <c r="D23" s="19">
        <v>14221840</v>
      </c>
      <c r="E23" s="6">
        <f t="shared" si="0"/>
        <v>1.3823491218261599</v>
      </c>
      <c r="F23" s="20">
        <v>14612440</v>
      </c>
      <c r="G23" s="6" t="s">
        <v>37</v>
      </c>
      <c r="H23" s="20">
        <v>14378080</v>
      </c>
      <c r="I23" s="6" t="s">
        <v>37</v>
      </c>
      <c r="J23" s="20">
        <v>14378080</v>
      </c>
      <c r="K23" s="6" t="s">
        <v>37</v>
      </c>
      <c r="M23" s="12"/>
    </row>
    <row r="24" spans="1:13" ht="61.5" customHeight="1" x14ac:dyDescent="0.2">
      <c r="A24" s="22" t="s">
        <v>56</v>
      </c>
      <c r="B24" s="3" t="s">
        <v>57</v>
      </c>
      <c r="C24" s="19">
        <v>0</v>
      </c>
      <c r="D24" s="19"/>
      <c r="E24" s="6" t="e">
        <f t="shared" si="0"/>
        <v>#DIV/0!</v>
      </c>
      <c r="F24" s="20">
        <v>0</v>
      </c>
      <c r="G24" s="6" t="s">
        <v>37</v>
      </c>
      <c r="H24" s="20">
        <v>0</v>
      </c>
      <c r="I24" s="6" t="s">
        <v>37</v>
      </c>
      <c r="J24" s="20">
        <v>0</v>
      </c>
      <c r="K24" s="6" t="s">
        <v>37</v>
      </c>
    </row>
    <row r="25" spans="1:13" ht="155.25" customHeight="1" x14ac:dyDescent="0.2">
      <c r="A25" s="22" t="s">
        <v>51</v>
      </c>
      <c r="B25" s="3" t="s">
        <v>44</v>
      </c>
      <c r="C25" s="19"/>
      <c r="D25" s="19"/>
      <c r="E25" s="6" t="e">
        <f t="shared" si="0"/>
        <v>#DIV/0!</v>
      </c>
      <c r="F25" s="20">
        <v>0</v>
      </c>
      <c r="G25" s="6" t="s">
        <v>37</v>
      </c>
      <c r="H25" s="20">
        <v>0</v>
      </c>
      <c r="I25" s="6" t="s">
        <v>37</v>
      </c>
      <c r="J25" s="20">
        <v>0</v>
      </c>
      <c r="K25" s="6" t="s">
        <v>37</v>
      </c>
    </row>
    <row r="26" spans="1:13" ht="77.25" customHeight="1" x14ac:dyDescent="0.2">
      <c r="A26" s="22" t="s">
        <v>52</v>
      </c>
      <c r="B26" s="3" t="s">
        <v>45</v>
      </c>
      <c r="C26" s="19"/>
      <c r="D26" s="19"/>
      <c r="E26" s="6" t="e">
        <f t="shared" si="0"/>
        <v>#DIV/0!</v>
      </c>
      <c r="F26" s="20">
        <v>0</v>
      </c>
      <c r="G26" s="6" t="s">
        <v>37</v>
      </c>
      <c r="H26" s="20">
        <v>0</v>
      </c>
      <c r="I26" s="6" t="s">
        <v>37</v>
      </c>
      <c r="J26" s="20">
        <v>0</v>
      </c>
      <c r="K26" s="6" t="s">
        <v>37</v>
      </c>
    </row>
  </sheetData>
  <autoFilter ref="A4:K4"/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2018-11-08T07:41:05Z</cp:lastPrinted>
  <dcterms:created xsi:type="dcterms:W3CDTF">2006-09-16T00:00:00Z</dcterms:created>
  <dcterms:modified xsi:type="dcterms:W3CDTF">2021-11-17T13:56:11Z</dcterms:modified>
</cp:coreProperties>
</file>