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9020" windowHeight="9435" firstSheet="1" activeTab="1"/>
  </bookViews>
  <sheets>
    <sheet name="янв -август" sheetId="1" r:id="rId1"/>
    <sheet name="2023" sheetId="2" r:id="rId2"/>
  </sheets>
  <definedNames/>
  <calcPr fullCalcOnLoad="1"/>
</workbook>
</file>

<file path=xl/sharedStrings.xml><?xml version="1.0" encoding="utf-8"?>
<sst xmlns="http://schemas.openxmlformats.org/spreadsheetml/2006/main" count="106" uniqueCount="87">
  <si>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</si>
  <si>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</si>
  <si>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</si>
  <si>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</si>
  <si>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</si>
  <si>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</si>
  <si>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</si>
  <si>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</si>
  <si>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</si>
  <si>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</si>
  <si>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</si>
  <si>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</si>
  <si>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</si>
  <si>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</si>
  <si>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</si>
  <si>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</si>
  <si>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</si>
  <si>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</si>
  <si>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</si>
  <si>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</si>
  <si>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</si>
  <si>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</si>
  <si>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</si>
  <si>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</si>
  <si>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</si>
  <si>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</si>
  <si>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</si>
  <si>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</si>
  <si>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</si>
  <si>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</si>
  <si>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</si>
  <si>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</si>
  <si>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</si>
  <si>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№ п/п</t>
  </si>
  <si>
    <t>Наименование муниципального образования</t>
  </si>
  <si>
    <t>Факт 2016г.</t>
  </si>
  <si>
    <t>Факт 9 мес. 2016г.</t>
  </si>
  <si>
    <t>План 2017г.</t>
  </si>
  <si>
    <t>Факт 9 мес. 2017г.</t>
  </si>
  <si>
    <t>Темп</t>
  </si>
  <si>
    <t>Оценка 2017 год</t>
  </si>
  <si>
    <t>Отклонение от плана</t>
  </si>
  <si>
    <t>октябрь</t>
  </si>
  <si>
    <t>ноябрь</t>
  </si>
  <si>
    <t>декабрь</t>
  </si>
  <si>
    <t>год</t>
  </si>
  <si>
    <t>РАСЧЕТ</t>
  </si>
  <si>
    <t>(тыс.руб.)</t>
  </si>
  <si>
    <t>акцизы год</t>
  </si>
  <si>
    <t>продажа имущества</t>
  </si>
  <si>
    <t>продажжа земли</t>
  </si>
  <si>
    <t>Продажа , акцизы</t>
  </si>
  <si>
    <t>Ожидаемая оценка 2017</t>
  </si>
  <si>
    <t>Ожидаемая оценка 2017 без продажи и акцизов</t>
  </si>
  <si>
    <t>ожидаемой оценки поступления собственных доходов на 2017 год консолидированный бюджет МР и ГО</t>
  </si>
  <si>
    <t>Итого</t>
  </si>
  <si>
    <t>Прогноз 2018 года без продажи и акцизов</t>
  </si>
  <si>
    <t>Оценка эффективности налоговых льгот</t>
  </si>
  <si>
    <t>Наименование муниципального образования (поселения)</t>
  </si>
  <si>
    <t>Правовой акт</t>
  </si>
  <si>
    <t>Категория льготы</t>
  </si>
  <si>
    <t>Наименование налога</t>
  </si>
  <si>
    <t>Начало действия льготы</t>
  </si>
  <si>
    <t>Дата прекращения действия льготы</t>
  </si>
  <si>
    <t>Целевая категория (стимулирующая, социальная, оптимизация финансовых потоков)</t>
  </si>
  <si>
    <t>Сумма выпадающих доходов</t>
  </si>
  <si>
    <t>Оценка бюджетного эффекта</t>
  </si>
  <si>
    <t>Земельный налог</t>
  </si>
  <si>
    <t>-</t>
  </si>
  <si>
    <t>Льготы не предоставлялись</t>
  </si>
  <si>
    <t>Суражское городское поселение Суражского муниципального района Брянской области</t>
  </si>
  <si>
    <t>Влазовичское сельское поселение Суражского муниципального района Брянской области</t>
  </si>
  <si>
    <t>Дегтяревское сельское поселение Суражского муниципального района Брянской области</t>
  </si>
  <si>
    <t>Дубровское сельское поселение Суражского муниципального района Брянской области</t>
  </si>
  <si>
    <t>Кулажское сельское поселение Суражского муниципального района Брянской области</t>
  </si>
  <si>
    <t>Лопазненское сельское поселение Суражского муниципального района Брянской области</t>
  </si>
  <si>
    <t>Нивнянское сельское поселение Суражского муниципального района Брянской области</t>
  </si>
  <si>
    <t>Овчинское сельское поселение Суражского муниципального района Брянской области</t>
  </si>
  <si>
    <t>Решение Совета народных депутатов города Суража от 27.11.2016 г. №85 "О земельном налоге"( в ред. от 29.11.2016г.№ 125, от 29.11.2017г. № 164, от 29.11.2018г. № 192, от 18.08.2021г. № 75)</t>
  </si>
  <si>
    <t>Решение Влазовичского сельского Совета народных депутатов от 27.11.2015 №69 "О земельном налоге" (в ред.  от 22.11.2016 г. № 103, от 27.11.2017 года № 146, от 29.11.2019 г. №38)</t>
  </si>
  <si>
    <t xml:space="preserve">Решение Дегтяревского сельского Совета народных депутатов от 27.11.2015 №57 "О земельном налоге" ( в ред.от 29.11.2016 г. №82, от 28.11.2017 года №110 , от 29.11.2019 года №36); </t>
  </si>
  <si>
    <t>Решение Дубровского сельского Совета народных депутатов от 30.11.2016 №107 "О земельном налоге"  (в ред. от 28.11.2017 г. №107, от 28.11.2019 года № 44 )</t>
  </si>
  <si>
    <t>Решение Кулажского сельского Совета народных депутатов от 27.11.2015 г №70 "О земельном налоге", (в ред. от 30.11.2016 г. №102, от 27.11.2017г. № 131, от 30.11.2018г. № 164, от 29.11.2019г. № 32)</t>
  </si>
  <si>
    <t>Решение Лопазненского сельского Совета народных депутатов от 27.11.2015 №42 "О земельном налоге" (в ред, от  29.11.2016г. №57, от 27.11.2017г. № 74, от 29.11.2019г. № 38)</t>
  </si>
  <si>
    <t>Решение Нивнянского сельского Совета народных депутатов от 30.11.2015 №55 "О земельном налоге"; ( в ред. от 30.12.2016 года №76, от 30.10.2017.№98, от 29.11.2019г. № 39)</t>
  </si>
  <si>
    <t>Решение Овчинского сельского Совета народных депутов от 25.11.2016 г. №92 "О земельном налоге" (в ред. от 27.11.2017 г. №124)</t>
  </si>
  <si>
    <t>за 2023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</si>
</sst>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"/>
    <numFmt numFmtId="184" formatCode="0.00000"/>
    <numFmt numFmtId="185" formatCode="0.0000"/>
    <numFmt numFmtId="186" formatCode="0.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22"/>
      <name val="Times New Roman"/>
      <family val="1"/>
    </font>
    <font>
      <i/>
      <sz val="18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2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9" fillId="33" borderId="10" xfId="56" applyNumberFormat="1" applyFont="1" applyFill="1" applyBorder="1">
      <alignment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2" fontId="0" fillId="0" borderId="10" xfId="0" applyNumberFormat="1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3" fontId="10" fillId="33" borderId="0" xfId="56" applyNumberFormat="1" applyFont="1" applyFill="1" applyBorder="1">
      <alignment/>
      <protection/>
    </xf>
    <xf numFmtId="3" fontId="53" fillId="0" borderId="0" xfId="0" applyNumberFormat="1" applyFont="1" applyBorder="1" applyAlignment="1">
      <alignment/>
    </xf>
    <xf numFmtId="2" fontId="53" fillId="0" borderId="0" xfId="0" applyNumberFormat="1" applyFont="1" applyBorder="1" applyAlignment="1">
      <alignment/>
    </xf>
    <xf numFmtId="3" fontId="54" fillId="0" borderId="0" xfId="0" applyNumberFormat="1" applyFont="1" applyBorder="1" applyAlignment="1">
      <alignment/>
    </xf>
    <xf numFmtId="2" fontId="54" fillId="0" borderId="0" xfId="0" applyNumberFormat="1" applyFont="1" applyBorder="1" applyAlignment="1">
      <alignment/>
    </xf>
    <xf numFmtId="0" fontId="52" fillId="0" borderId="10" xfId="0" applyFont="1" applyBorder="1" applyAlignment="1">
      <alignment wrapText="1"/>
    </xf>
    <xf numFmtId="3" fontId="10" fillId="33" borderId="10" xfId="56" applyNumberFormat="1" applyFont="1" applyFill="1" applyBorder="1" applyAlignment="1">
      <alignment wrapText="1"/>
      <protection/>
    </xf>
    <xf numFmtId="3" fontId="53" fillId="0" borderId="10" xfId="0" applyNumberFormat="1" applyFont="1" applyBorder="1" applyAlignment="1">
      <alignment wrapText="1"/>
    </xf>
    <xf numFmtId="2" fontId="53" fillId="0" borderId="10" xfId="0" applyNumberFormat="1" applyFont="1" applyBorder="1" applyAlignment="1">
      <alignment wrapText="1"/>
    </xf>
    <xf numFmtId="49" fontId="53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140625" defaultRowHeight="15"/>
  <cols>
    <col min="1" max="1" width="4.28125" style="0" customWidth="1"/>
    <col min="2" max="2" width="28.28125" style="0" customWidth="1"/>
    <col min="3" max="3" width="12.421875" style="0" customWidth="1"/>
    <col min="4" max="4" width="11.140625" style="0" customWidth="1"/>
    <col min="5" max="7" width="10.00390625" style="0" customWidth="1"/>
    <col min="8" max="9" width="11.8515625" style="0" customWidth="1"/>
    <col min="16" max="16" width="12.57421875" style="0" customWidth="1"/>
  </cols>
  <sheetData>
    <row r="1" spans="1:16" ht="27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3.25">
      <c r="A2" s="39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ht="15.75">
      <c r="P3" s="12" t="s">
        <v>47</v>
      </c>
    </row>
    <row r="4" spans="1:19" ht="53.25" customHeight="1">
      <c r="A4" s="43" t="s">
        <v>33</v>
      </c>
      <c r="B4" s="43" t="s">
        <v>34</v>
      </c>
      <c r="C4" s="40" t="s">
        <v>35</v>
      </c>
      <c r="D4" s="40" t="s">
        <v>36</v>
      </c>
      <c r="E4" s="40" t="s">
        <v>37</v>
      </c>
      <c r="F4" s="40" t="s">
        <v>52</v>
      </c>
      <c r="G4" s="40" t="s">
        <v>51</v>
      </c>
      <c r="H4" s="40" t="s">
        <v>53</v>
      </c>
      <c r="I4" s="40" t="s">
        <v>56</v>
      </c>
      <c r="J4" s="40" t="s">
        <v>38</v>
      </c>
      <c r="K4" s="40" t="s">
        <v>39</v>
      </c>
      <c r="L4" s="45" t="s">
        <v>40</v>
      </c>
      <c r="M4" s="45"/>
      <c r="N4" s="45"/>
      <c r="O4" s="45"/>
      <c r="P4" s="45" t="s">
        <v>41</v>
      </c>
      <c r="Q4" s="44" t="s">
        <v>48</v>
      </c>
      <c r="R4" s="44" t="s">
        <v>49</v>
      </c>
      <c r="S4" s="44" t="s">
        <v>50</v>
      </c>
    </row>
    <row r="5" spans="1:19" ht="34.5" customHeight="1">
      <c r="A5" s="43"/>
      <c r="B5" s="43"/>
      <c r="C5" s="41"/>
      <c r="D5" s="41"/>
      <c r="E5" s="41"/>
      <c r="F5" s="42"/>
      <c r="G5" s="42"/>
      <c r="H5" s="42"/>
      <c r="I5" s="42"/>
      <c r="J5" s="41"/>
      <c r="K5" s="41"/>
      <c r="L5" s="5" t="s">
        <v>42</v>
      </c>
      <c r="M5" s="5" t="s">
        <v>43</v>
      </c>
      <c r="N5" s="5" t="s">
        <v>44</v>
      </c>
      <c r="O5" s="5" t="s">
        <v>45</v>
      </c>
      <c r="P5" s="45"/>
      <c r="Q5" s="44"/>
      <c r="R5" s="44"/>
      <c r="S5" s="44"/>
    </row>
    <row r="6" spans="1:19" ht="15.75">
      <c r="A6" s="6">
        <v>1</v>
      </c>
      <c r="B6" s="1">
        <v>2</v>
      </c>
      <c r="C6" s="11">
        <v>3</v>
      </c>
      <c r="D6" s="11">
        <v>4</v>
      </c>
      <c r="E6" s="11">
        <v>5</v>
      </c>
      <c r="F6" s="11"/>
      <c r="G6" s="11"/>
      <c r="H6" s="11"/>
      <c r="I6" s="11"/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9"/>
      <c r="R6" s="9"/>
      <c r="S6" s="9"/>
    </row>
    <row r="7" spans="1:20" ht="17.25" customHeight="1">
      <c r="A7" s="7">
        <v>1</v>
      </c>
      <c r="B7" s="2" t="s">
        <v>0</v>
      </c>
      <c r="C7" s="17">
        <v>2748690</v>
      </c>
      <c r="D7" s="16">
        <v>1875390</v>
      </c>
      <c r="E7" s="16">
        <v>2723271</v>
      </c>
      <c r="F7" s="16">
        <f>O7</f>
        <v>2729373</v>
      </c>
      <c r="G7" s="16">
        <f>T7</f>
        <v>157891</v>
      </c>
      <c r="H7" s="16">
        <f>F7-G7</f>
        <v>2571482</v>
      </c>
      <c r="I7" s="16"/>
      <c r="J7" s="16">
        <v>1904062</v>
      </c>
      <c r="K7" s="24">
        <f aca="true" t="shared" si="0" ref="K7:K12">J7/D7%</f>
        <v>101.5288553314244</v>
      </c>
      <c r="L7" s="13">
        <v>303392</v>
      </c>
      <c r="M7" s="13">
        <v>249636</v>
      </c>
      <c r="N7" s="13">
        <v>272285</v>
      </c>
      <c r="O7" s="13">
        <v>2729373</v>
      </c>
      <c r="P7" s="9"/>
      <c r="Q7" s="13">
        <v>22891</v>
      </c>
      <c r="R7" s="9">
        <v>82855</v>
      </c>
      <c r="S7" s="9">
        <v>52145</v>
      </c>
      <c r="T7" s="18">
        <f>Q7+R7+S7</f>
        <v>157891</v>
      </c>
    </row>
    <row r="8" spans="1:20" ht="15" customHeight="1">
      <c r="A8" s="7">
        <v>2</v>
      </c>
      <c r="B8" s="2" t="s">
        <v>1</v>
      </c>
      <c r="C8" s="9">
        <v>289251</v>
      </c>
      <c r="D8" s="9">
        <v>198779</v>
      </c>
      <c r="E8" s="9">
        <v>294093</v>
      </c>
      <c r="F8" s="16">
        <f aca="true" t="shared" si="1" ref="F8:F39">O8</f>
        <v>298715</v>
      </c>
      <c r="G8" s="16">
        <f aca="true" t="shared" si="2" ref="G8:G39">T8</f>
        <v>14725</v>
      </c>
      <c r="H8" s="16">
        <f aca="true" t="shared" si="3" ref="H8:H40">F8-G8</f>
        <v>283990</v>
      </c>
      <c r="I8" s="16"/>
      <c r="J8" s="9">
        <v>209153</v>
      </c>
      <c r="K8" s="24">
        <f t="shared" si="0"/>
        <v>105.2188611473043</v>
      </c>
      <c r="L8" s="9">
        <v>30442</v>
      </c>
      <c r="M8" s="9">
        <v>27841</v>
      </c>
      <c r="N8" s="9">
        <v>31279</v>
      </c>
      <c r="O8" s="9">
        <v>298715</v>
      </c>
      <c r="P8" s="9"/>
      <c r="Q8" s="13">
        <v>10691</v>
      </c>
      <c r="R8" s="13">
        <v>1211</v>
      </c>
      <c r="S8" s="13">
        <v>2823</v>
      </c>
      <c r="T8" s="18">
        <f aca="true" t="shared" si="4" ref="T8:T39">Q8+R8+S8</f>
        <v>14725</v>
      </c>
    </row>
    <row r="9" spans="1:20" s="4" customFormat="1" ht="17.25" customHeight="1">
      <c r="A9" s="8">
        <v>3</v>
      </c>
      <c r="B9" s="3" t="s">
        <v>2</v>
      </c>
      <c r="C9" s="15">
        <v>385752</v>
      </c>
      <c r="D9" s="15">
        <v>259206</v>
      </c>
      <c r="E9" s="15">
        <v>354281</v>
      </c>
      <c r="F9" s="16">
        <f t="shared" si="1"/>
        <v>370224</v>
      </c>
      <c r="G9" s="16">
        <f t="shared" si="2"/>
        <v>31518</v>
      </c>
      <c r="H9" s="16">
        <f t="shared" si="3"/>
        <v>338706</v>
      </c>
      <c r="I9" s="16"/>
      <c r="J9" s="15">
        <v>265108</v>
      </c>
      <c r="K9" s="24">
        <f t="shared" si="0"/>
        <v>102.27695346558336</v>
      </c>
      <c r="L9" s="15">
        <v>37989</v>
      </c>
      <c r="M9" s="15">
        <v>27047</v>
      </c>
      <c r="N9" s="15">
        <v>40079</v>
      </c>
      <c r="O9" s="15">
        <v>370224</v>
      </c>
      <c r="P9" s="10"/>
      <c r="Q9" s="15">
        <v>8288</v>
      </c>
      <c r="R9" s="15">
        <v>20830</v>
      </c>
      <c r="S9" s="15">
        <v>2400</v>
      </c>
      <c r="T9" s="18">
        <f t="shared" si="4"/>
        <v>31518</v>
      </c>
    </row>
    <row r="10" spans="1:20" s="4" customFormat="1" ht="14.25" customHeight="1">
      <c r="A10" s="8">
        <v>4</v>
      </c>
      <c r="B10" s="3" t="s">
        <v>3</v>
      </c>
      <c r="C10" s="15">
        <v>295900</v>
      </c>
      <c r="D10" s="15">
        <v>183789</v>
      </c>
      <c r="E10" s="15">
        <v>259766</v>
      </c>
      <c r="F10" s="16">
        <f t="shared" si="1"/>
        <v>259766</v>
      </c>
      <c r="G10" s="16">
        <f t="shared" si="2"/>
        <v>11389</v>
      </c>
      <c r="H10" s="16">
        <f t="shared" si="3"/>
        <v>248377</v>
      </c>
      <c r="I10" s="16"/>
      <c r="J10" s="15">
        <v>191067</v>
      </c>
      <c r="K10" s="24">
        <f t="shared" si="0"/>
        <v>103.95997584186213</v>
      </c>
      <c r="L10" s="15">
        <v>26380</v>
      </c>
      <c r="M10" s="15">
        <v>17773</v>
      </c>
      <c r="N10" s="15">
        <v>24546</v>
      </c>
      <c r="O10" s="15">
        <v>259766</v>
      </c>
      <c r="P10" s="10"/>
      <c r="Q10" s="15">
        <v>4800</v>
      </c>
      <c r="R10" s="15">
        <v>22</v>
      </c>
      <c r="S10" s="10">
        <v>6567</v>
      </c>
      <c r="T10" s="18">
        <f t="shared" si="4"/>
        <v>11389</v>
      </c>
    </row>
    <row r="11" spans="1:20" s="4" customFormat="1" ht="15" customHeight="1">
      <c r="A11" s="8">
        <v>5</v>
      </c>
      <c r="B11" s="3" t="s">
        <v>4</v>
      </c>
      <c r="C11" s="15">
        <v>97632</v>
      </c>
      <c r="D11" s="15">
        <v>56384</v>
      </c>
      <c r="E11" s="15">
        <v>100072</v>
      </c>
      <c r="F11" s="16">
        <f t="shared" si="1"/>
        <v>99201</v>
      </c>
      <c r="G11" s="16">
        <f t="shared" si="2"/>
        <v>7366</v>
      </c>
      <c r="H11" s="16">
        <f t="shared" si="3"/>
        <v>91835</v>
      </c>
      <c r="I11" s="16"/>
      <c r="J11" s="15">
        <v>73275</v>
      </c>
      <c r="K11" s="24">
        <f t="shared" si="0"/>
        <v>129.95708002270146</v>
      </c>
      <c r="L11" s="15">
        <v>8117</v>
      </c>
      <c r="M11" s="10">
        <v>8403</v>
      </c>
      <c r="N11" s="10">
        <v>9406</v>
      </c>
      <c r="O11" s="15">
        <v>99201</v>
      </c>
      <c r="P11" s="10"/>
      <c r="Q11" s="10">
        <v>2200</v>
      </c>
      <c r="R11" s="10">
        <v>4894</v>
      </c>
      <c r="S11" s="10">
        <v>272</v>
      </c>
      <c r="T11" s="18">
        <f t="shared" si="4"/>
        <v>7366</v>
      </c>
    </row>
    <row r="12" spans="1:20" s="4" customFormat="1" ht="17.25" customHeight="1">
      <c r="A12" s="8">
        <v>6</v>
      </c>
      <c r="B12" s="3" t="s">
        <v>5</v>
      </c>
      <c r="C12" s="10">
        <v>114717</v>
      </c>
      <c r="D12" s="10">
        <v>71646</v>
      </c>
      <c r="E12" s="10">
        <v>104742</v>
      </c>
      <c r="F12" s="16">
        <f t="shared" si="1"/>
        <v>103238</v>
      </c>
      <c r="G12" s="16">
        <f t="shared" si="2"/>
        <v>7538</v>
      </c>
      <c r="H12" s="16">
        <f t="shared" si="3"/>
        <v>95700</v>
      </c>
      <c r="I12" s="16"/>
      <c r="J12" s="10">
        <v>72479</v>
      </c>
      <c r="K12" s="24">
        <f t="shared" si="0"/>
        <v>101.16266086034112</v>
      </c>
      <c r="L12" s="10">
        <v>9256</v>
      </c>
      <c r="M12" s="10">
        <v>10122</v>
      </c>
      <c r="N12" s="10">
        <v>11381</v>
      </c>
      <c r="O12" s="10">
        <v>103238</v>
      </c>
      <c r="P12" s="10"/>
      <c r="Q12" s="15">
        <v>3756</v>
      </c>
      <c r="R12" s="10"/>
      <c r="S12" s="15">
        <v>3782</v>
      </c>
      <c r="T12" s="18">
        <f t="shared" si="4"/>
        <v>7538</v>
      </c>
    </row>
    <row r="13" spans="1:20" s="4" customFormat="1" ht="16.5" customHeight="1">
      <c r="A13" s="8">
        <v>7</v>
      </c>
      <c r="B13" s="3" t="s">
        <v>6</v>
      </c>
      <c r="C13" s="10">
        <v>457078</v>
      </c>
      <c r="D13" s="10">
        <v>300956</v>
      </c>
      <c r="E13" s="10">
        <v>404313</v>
      </c>
      <c r="F13" s="16">
        <f t="shared" si="1"/>
        <v>389442</v>
      </c>
      <c r="G13" s="16">
        <f t="shared" si="2"/>
        <v>24784</v>
      </c>
      <c r="H13" s="16">
        <f t="shared" si="3"/>
        <v>364658</v>
      </c>
      <c r="I13" s="16"/>
      <c r="J13" s="10">
        <v>267890</v>
      </c>
      <c r="K13" s="24">
        <f aca="true" t="shared" si="5" ref="K13:K39">J13/D13%</f>
        <v>89.01301186884461</v>
      </c>
      <c r="L13" s="15">
        <v>38009</v>
      </c>
      <c r="M13" s="15">
        <v>44366</v>
      </c>
      <c r="N13" s="15">
        <v>39177</v>
      </c>
      <c r="O13" s="15">
        <v>389442</v>
      </c>
      <c r="P13" s="10"/>
      <c r="Q13" s="15">
        <v>14810</v>
      </c>
      <c r="R13" s="10">
        <v>1972</v>
      </c>
      <c r="S13" s="10">
        <v>8002</v>
      </c>
      <c r="T13" s="18">
        <f t="shared" si="4"/>
        <v>24784</v>
      </c>
    </row>
    <row r="14" spans="1:20" s="4" customFormat="1" ht="18" customHeight="1">
      <c r="A14" s="8">
        <v>8</v>
      </c>
      <c r="B14" s="3" t="s">
        <v>7</v>
      </c>
      <c r="C14" s="15">
        <v>124999</v>
      </c>
      <c r="D14" s="15">
        <v>84502</v>
      </c>
      <c r="E14" s="15">
        <v>173741</v>
      </c>
      <c r="F14" s="16">
        <f t="shared" si="1"/>
        <v>178791</v>
      </c>
      <c r="G14" s="16">
        <f t="shared" si="2"/>
        <v>50862</v>
      </c>
      <c r="H14" s="16">
        <f t="shared" si="3"/>
        <v>127929</v>
      </c>
      <c r="I14" s="16"/>
      <c r="J14" s="15">
        <v>138584</v>
      </c>
      <c r="K14" s="24">
        <f t="shared" si="5"/>
        <v>164.00085205083903</v>
      </c>
      <c r="L14" s="15">
        <v>13388</v>
      </c>
      <c r="M14" s="15">
        <v>12705</v>
      </c>
      <c r="N14" s="15">
        <v>14114</v>
      </c>
      <c r="O14" s="15">
        <v>178791</v>
      </c>
      <c r="P14" s="10"/>
      <c r="Q14" s="15">
        <v>6957</v>
      </c>
      <c r="R14" s="10"/>
      <c r="S14" s="15">
        <v>43905</v>
      </c>
      <c r="T14" s="18">
        <f t="shared" si="4"/>
        <v>50862</v>
      </c>
    </row>
    <row r="15" spans="1:20" s="4" customFormat="1" ht="18" customHeight="1">
      <c r="A15" s="8">
        <v>9</v>
      </c>
      <c r="B15" s="3" t="s">
        <v>8</v>
      </c>
      <c r="C15" s="10">
        <v>32289</v>
      </c>
      <c r="D15" s="10">
        <v>21992</v>
      </c>
      <c r="E15" s="10">
        <v>29792</v>
      </c>
      <c r="F15" s="16">
        <f t="shared" si="1"/>
        <v>30853</v>
      </c>
      <c r="G15" s="16">
        <f t="shared" si="2"/>
        <v>6674</v>
      </c>
      <c r="H15" s="16">
        <f t="shared" si="3"/>
        <v>24179</v>
      </c>
      <c r="I15" s="16"/>
      <c r="J15" s="10">
        <v>22522</v>
      </c>
      <c r="K15" s="24">
        <f t="shared" si="5"/>
        <v>102.40996726082213</v>
      </c>
      <c r="L15" s="10">
        <v>2898</v>
      </c>
      <c r="M15" s="10">
        <v>2449</v>
      </c>
      <c r="N15" s="10">
        <v>3001</v>
      </c>
      <c r="O15" s="10">
        <v>30853</v>
      </c>
      <c r="P15" s="10"/>
      <c r="Q15" s="10">
        <v>4620</v>
      </c>
      <c r="R15" s="10">
        <v>1541</v>
      </c>
      <c r="S15" s="10">
        <v>513</v>
      </c>
      <c r="T15" s="18">
        <f t="shared" si="4"/>
        <v>6674</v>
      </c>
    </row>
    <row r="16" spans="1:20" s="4" customFormat="1" ht="21" customHeight="1">
      <c r="A16" s="8">
        <v>10</v>
      </c>
      <c r="B16" s="3" t="s">
        <v>9</v>
      </c>
      <c r="C16" s="10">
        <v>94656.3</v>
      </c>
      <c r="D16" s="10">
        <v>62987.2</v>
      </c>
      <c r="E16" s="10">
        <v>94607.6</v>
      </c>
      <c r="F16" s="16">
        <f t="shared" si="1"/>
        <v>98379.5</v>
      </c>
      <c r="G16" s="16">
        <f t="shared" si="2"/>
        <v>8526</v>
      </c>
      <c r="H16" s="16">
        <f t="shared" si="3"/>
        <v>89853.5</v>
      </c>
      <c r="I16" s="16"/>
      <c r="J16" s="10">
        <v>68162</v>
      </c>
      <c r="K16" s="24">
        <f t="shared" si="5"/>
        <v>108.2156374628496</v>
      </c>
      <c r="L16" s="10">
        <v>8992</v>
      </c>
      <c r="M16" s="10">
        <v>8575</v>
      </c>
      <c r="N16" s="10">
        <v>12650.5</v>
      </c>
      <c r="O16" s="10">
        <v>98379.5</v>
      </c>
      <c r="P16" s="10"/>
      <c r="Q16" s="10">
        <v>5485</v>
      </c>
      <c r="R16" s="10">
        <v>2791</v>
      </c>
      <c r="S16" s="10">
        <v>250</v>
      </c>
      <c r="T16" s="18">
        <f t="shared" si="4"/>
        <v>8526</v>
      </c>
    </row>
    <row r="17" spans="1:20" s="4" customFormat="1" ht="18.75" customHeight="1">
      <c r="A17" s="8">
        <v>11</v>
      </c>
      <c r="B17" s="3" t="s">
        <v>10</v>
      </c>
      <c r="C17" s="10">
        <v>53210</v>
      </c>
      <c r="D17" s="15">
        <v>34500</v>
      </c>
      <c r="E17" s="15">
        <v>63501.2</v>
      </c>
      <c r="F17" s="16">
        <f t="shared" si="1"/>
        <v>68438</v>
      </c>
      <c r="G17" s="16">
        <f t="shared" si="2"/>
        <v>24651.9</v>
      </c>
      <c r="H17" s="16">
        <f t="shared" si="3"/>
        <v>43786.1</v>
      </c>
      <c r="I17" s="16"/>
      <c r="J17" s="15">
        <v>55525.2</v>
      </c>
      <c r="K17" s="24">
        <f t="shared" si="5"/>
        <v>160.94260869565215</v>
      </c>
      <c r="L17" s="15">
        <v>4459</v>
      </c>
      <c r="M17" s="15">
        <v>4304</v>
      </c>
      <c r="N17" s="15">
        <v>4150</v>
      </c>
      <c r="O17" s="15">
        <v>68438</v>
      </c>
      <c r="P17" s="10"/>
      <c r="Q17" s="10">
        <v>5207.5</v>
      </c>
      <c r="R17" s="10"/>
      <c r="S17" s="10">
        <v>19444.4</v>
      </c>
      <c r="T17" s="18">
        <f t="shared" si="4"/>
        <v>24651.9</v>
      </c>
    </row>
    <row r="18" spans="1:20" s="4" customFormat="1" ht="20.25" customHeight="1">
      <c r="A18" s="8">
        <v>12</v>
      </c>
      <c r="B18" s="3" t="s">
        <v>11</v>
      </c>
      <c r="C18" s="10">
        <v>192545</v>
      </c>
      <c r="D18" s="15">
        <v>135279</v>
      </c>
      <c r="E18" s="15">
        <v>177609</v>
      </c>
      <c r="F18" s="16">
        <f t="shared" si="1"/>
        <v>180769</v>
      </c>
      <c r="G18" s="16">
        <f t="shared" si="2"/>
        <v>19717</v>
      </c>
      <c r="H18" s="16">
        <f t="shared" si="3"/>
        <v>161052</v>
      </c>
      <c r="I18" s="16"/>
      <c r="J18" s="15">
        <v>128312</v>
      </c>
      <c r="K18" s="24">
        <f t="shared" si="5"/>
        <v>94.84990279348605</v>
      </c>
      <c r="L18" s="15">
        <v>16272</v>
      </c>
      <c r="M18" s="15">
        <v>16740</v>
      </c>
      <c r="N18" s="15">
        <v>19445</v>
      </c>
      <c r="O18" s="15">
        <v>180769</v>
      </c>
      <c r="P18" s="10"/>
      <c r="Q18" s="10">
        <v>10998</v>
      </c>
      <c r="R18" s="10">
        <v>4683</v>
      </c>
      <c r="S18" s="10">
        <v>4036</v>
      </c>
      <c r="T18" s="18">
        <f t="shared" si="4"/>
        <v>19717</v>
      </c>
    </row>
    <row r="19" spans="1:20" s="4" customFormat="1" ht="19.5" customHeight="1">
      <c r="A19" s="8">
        <v>13</v>
      </c>
      <c r="B19" s="3" t="s">
        <v>12</v>
      </c>
      <c r="C19" s="10">
        <v>61733</v>
      </c>
      <c r="D19" s="10">
        <v>44403</v>
      </c>
      <c r="E19" s="10">
        <v>55846</v>
      </c>
      <c r="F19" s="16">
        <f t="shared" si="1"/>
        <v>52666</v>
      </c>
      <c r="G19" s="16">
        <f t="shared" si="2"/>
        <v>5964</v>
      </c>
      <c r="H19" s="16">
        <f t="shared" si="3"/>
        <v>46702</v>
      </c>
      <c r="I19" s="16"/>
      <c r="J19" s="10">
        <v>38030</v>
      </c>
      <c r="K19" s="24">
        <f t="shared" si="5"/>
        <v>85.64736616895256</v>
      </c>
      <c r="L19" s="10">
        <v>4837</v>
      </c>
      <c r="M19" s="10">
        <v>4390</v>
      </c>
      <c r="N19" s="10">
        <v>5409</v>
      </c>
      <c r="O19" s="10">
        <v>52666</v>
      </c>
      <c r="P19" s="10"/>
      <c r="Q19" s="10">
        <v>3682</v>
      </c>
      <c r="R19" s="10">
        <v>-140</v>
      </c>
      <c r="S19" s="10">
        <v>2422</v>
      </c>
      <c r="T19" s="18">
        <f t="shared" si="4"/>
        <v>5964</v>
      </c>
    </row>
    <row r="20" spans="1:20" ht="17.25" customHeight="1">
      <c r="A20" s="7">
        <v>14</v>
      </c>
      <c r="B20" s="2" t="s">
        <v>13</v>
      </c>
      <c r="C20" s="13">
        <v>196119</v>
      </c>
      <c r="D20" s="13">
        <v>139105</v>
      </c>
      <c r="E20" s="13">
        <v>197032</v>
      </c>
      <c r="F20" s="16">
        <f t="shared" si="1"/>
        <v>207110</v>
      </c>
      <c r="G20" s="16">
        <f t="shared" si="2"/>
        <v>16608</v>
      </c>
      <c r="H20" s="16">
        <f t="shared" si="3"/>
        <v>190502</v>
      </c>
      <c r="I20" s="16"/>
      <c r="J20" s="13">
        <v>150352</v>
      </c>
      <c r="K20" s="24">
        <f t="shared" si="5"/>
        <v>108.08525933647245</v>
      </c>
      <c r="L20" s="13">
        <v>22240</v>
      </c>
      <c r="M20" s="13">
        <v>15477</v>
      </c>
      <c r="N20" s="13">
        <v>19041</v>
      </c>
      <c r="O20" s="13">
        <v>207110</v>
      </c>
      <c r="P20" s="9"/>
      <c r="Q20" s="9">
        <v>7733</v>
      </c>
      <c r="R20" s="9">
        <v>1798</v>
      </c>
      <c r="S20" s="9">
        <v>7077</v>
      </c>
      <c r="T20" s="18">
        <f t="shared" si="4"/>
        <v>16608</v>
      </c>
    </row>
    <row r="21" spans="1:20" ht="20.25" customHeight="1">
      <c r="A21" s="7">
        <v>15</v>
      </c>
      <c r="B21" s="2" t="s">
        <v>14</v>
      </c>
      <c r="C21" s="13">
        <v>78064</v>
      </c>
      <c r="D21" s="13">
        <v>51394.7</v>
      </c>
      <c r="E21" s="13">
        <v>71309.6</v>
      </c>
      <c r="F21" s="16">
        <f t="shared" si="1"/>
        <v>88114.7</v>
      </c>
      <c r="G21" s="16">
        <f t="shared" si="2"/>
        <v>23047.4</v>
      </c>
      <c r="H21" s="16">
        <f t="shared" si="3"/>
        <v>65067.299999999996</v>
      </c>
      <c r="I21" s="16"/>
      <c r="J21" s="13">
        <v>64088.7</v>
      </c>
      <c r="K21" s="24">
        <f t="shared" si="5"/>
        <v>124.6990448431453</v>
      </c>
      <c r="L21" s="13">
        <v>8828.9</v>
      </c>
      <c r="M21" s="13">
        <v>8080.6</v>
      </c>
      <c r="N21" s="13">
        <v>7116.5</v>
      </c>
      <c r="O21" s="13">
        <v>88114.7</v>
      </c>
      <c r="P21" s="9"/>
      <c r="Q21" s="14">
        <v>9498.6</v>
      </c>
      <c r="R21" s="10">
        <v>269.8</v>
      </c>
      <c r="S21" s="14">
        <v>13279</v>
      </c>
      <c r="T21" s="18">
        <f t="shared" si="4"/>
        <v>23047.4</v>
      </c>
    </row>
    <row r="22" spans="1:20" ht="18.75" customHeight="1">
      <c r="A22" s="7">
        <v>16</v>
      </c>
      <c r="B22" s="2" t="s">
        <v>15</v>
      </c>
      <c r="C22" s="9">
        <v>145709</v>
      </c>
      <c r="D22" s="9">
        <v>96899</v>
      </c>
      <c r="E22" s="9">
        <v>148482</v>
      </c>
      <c r="F22" s="16">
        <f t="shared" si="1"/>
        <v>163214</v>
      </c>
      <c r="G22" s="16">
        <f t="shared" si="2"/>
        <v>17023</v>
      </c>
      <c r="H22" s="16">
        <f t="shared" si="3"/>
        <v>146191</v>
      </c>
      <c r="I22" s="16"/>
      <c r="J22" s="9">
        <v>127200</v>
      </c>
      <c r="K22" s="24">
        <f t="shared" si="5"/>
        <v>131.27070454803456</v>
      </c>
      <c r="L22" s="9">
        <v>12894</v>
      </c>
      <c r="M22" s="9">
        <v>10650</v>
      </c>
      <c r="N22" s="9">
        <v>12470</v>
      </c>
      <c r="O22" s="9">
        <v>163214</v>
      </c>
      <c r="P22" s="9"/>
      <c r="Q22" s="13">
        <v>5913</v>
      </c>
      <c r="R22" s="9">
        <v>700</v>
      </c>
      <c r="S22" s="9">
        <v>10410</v>
      </c>
      <c r="T22" s="18">
        <f t="shared" si="4"/>
        <v>17023</v>
      </c>
    </row>
    <row r="23" spans="1:20" ht="18.75" customHeight="1">
      <c r="A23" s="7">
        <v>17</v>
      </c>
      <c r="B23" s="2" t="s">
        <v>16</v>
      </c>
      <c r="C23" s="9">
        <v>77877.8</v>
      </c>
      <c r="D23" s="9">
        <v>54929.2</v>
      </c>
      <c r="E23" s="9">
        <v>77462</v>
      </c>
      <c r="F23" s="16">
        <f t="shared" si="1"/>
        <v>81912</v>
      </c>
      <c r="G23" s="16">
        <f t="shared" si="2"/>
        <v>14739.400000000001</v>
      </c>
      <c r="H23" s="16">
        <f t="shared" si="3"/>
        <v>67172.6</v>
      </c>
      <c r="I23" s="16"/>
      <c r="J23" s="9">
        <v>63864.2</v>
      </c>
      <c r="K23" s="24">
        <f t="shared" si="5"/>
        <v>116.26639383060377</v>
      </c>
      <c r="L23" s="9">
        <v>6991.4</v>
      </c>
      <c r="M23" s="9">
        <v>5261</v>
      </c>
      <c r="N23" s="9">
        <v>5795.4</v>
      </c>
      <c r="O23" s="13">
        <v>81912</v>
      </c>
      <c r="P23" s="9"/>
      <c r="Q23" s="9">
        <v>9577.2</v>
      </c>
      <c r="R23" s="19">
        <v>2194.5</v>
      </c>
      <c r="S23" s="9">
        <v>2967.7</v>
      </c>
      <c r="T23" s="18">
        <f t="shared" si="4"/>
        <v>14739.400000000001</v>
      </c>
    </row>
    <row r="24" spans="1:20" ht="19.5" customHeight="1">
      <c r="A24" s="7">
        <v>18</v>
      </c>
      <c r="B24" s="2" t="s">
        <v>17</v>
      </c>
      <c r="C24" s="9">
        <v>112031</v>
      </c>
      <c r="D24" s="9">
        <v>78446</v>
      </c>
      <c r="E24" s="9">
        <v>98087</v>
      </c>
      <c r="F24" s="16">
        <f t="shared" si="1"/>
        <v>101190</v>
      </c>
      <c r="G24" s="16">
        <f t="shared" si="2"/>
        <v>13386</v>
      </c>
      <c r="H24" s="16">
        <f t="shared" si="3"/>
        <v>87804</v>
      </c>
      <c r="I24" s="16"/>
      <c r="J24" s="9">
        <v>69837</v>
      </c>
      <c r="K24" s="24">
        <f t="shared" si="5"/>
        <v>89.02557173087219</v>
      </c>
      <c r="L24" s="9">
        <v>10445</v>
      </c>
      <c r="M24" s="9">
        <v>10519</v>
      </c>
      <c r="N24" s="9">
        <v>10389</v>
      </c>
      <c r="O24" s="9">
        <v>101190</v>
      </c>
      <c r="P24" s="9"/>
      <c r="Q24" s="9">
        <v>6816</v>
      </c>
      <c r="R24" s="9">
        <v>1188</v>
      </c>
      <c r="S24" s="9">
        <v>5382</v>
      </c>
      <c r="T24" s="18">
        <f t="shared" si="4"/>
        <v>13386</v>
      </c>
    </row>
    <row r="25" spans="1:20" ht="18.75" customHeight="1">
      <c r="A25" s="7">
        <v>19</v>
      </c>
      <c r="B25" s="2" t="s">
        <v>18</v>
      </c>
      <c r="C25" s="16">
        <v>59789.5</v>
      </c>
      <c r="D25" s="16">
        <v>35002.59</v>
      </c>
      <c r="E25" s="16">
        <v>47938.9</v>
      </c>
      <c r="F25" s="16">
        <f t="shared" si="1"/>
        <v>51183</v>
      </c>
      <c r="G25" s="16">
        <f t="shared" si="2"/>
        <v>12805</v>
      </c>
      <c r="H25" s="16">
        <f t="shared" si="3"/>
        <v>38378</v>
      </c>
      <c r="I25" s="16"/>
      <c r="J25" s="16">
        <v>35895.53</v>
      </c>
      <c r="K25" s="24">
        <f t="shared" si="5"/>
        <v>102.55106836379822</v>
      </c>
      <c r="L25" s="13">
        <v>5834</v>
      </c>
      <c r="M25" s="13">
        <v>3469</v>
      </c>
      <c r="N25" s="13">
        <v>5984</v>
      </c>
      <c r="O25" s="13">
        <v>51183</v>
      </c>
      <c r="P25" s="9"/>
      <c r="Q25" s="9">
        <v>6050</v>
      </c>
      <c r="R25" s="9">
        <v>33</v>
      </c>
      <c r="S25" s="9">
        <v>6722</v>
      </c>
      <c r="T25" s="18">
        <f t="shared" si="4"/>
        <v>12805</v>
      </c>
    </row>
    <row r="26" spans="1:20" ht="21" customHeight="1">
      <c r="A26" s="7">
        <v>20</v>
      </c>
      <c r="B26" s="2" t="s">
        <v>19</v>
      </c>
      <c r="C26" s="13">
        <v>104606.5</v>
      </c>
      <c r="D26" s="13">
        <v>66824.9</v>
      </c>
      <c r="E26" s="13">
        <v>105052.4</v>
      </c>
      <c r="F26" s="16">
        <f t="shared" si="1"/>
        <v>105064.4</v>
      </c>
      <c r="G26" s="16">
        <f t="shared" si="2"/>
        <v>26665</v>
      </c>
      <c r="H26" s="16">
        <f t="shared" si="3"/>
        <v>78399.4</v>
      </c>
      <c r="I26" s="16"/>
      <c r="J26" s="13">
        <v>76623.4</v>
      </c>
      <c r="K26" s="24">
        <f t="shared" si="5"/>
        <v>114.6629474941227</v>
      </c>
      <c r="L26" s="13">
        <v>10037.1</v>
      </c>
      <c r="M26" s="13">
        <v>9081.1</v>
      </c>
      <c r="N26" s="13">
        <v>9322.8</v>
      </c>
      <c r="O26" s="13">
        <v>105064.4</v>
      </c>
      <c r="P26" s="9"/>
      <c r="Q26" s="13">
        <v>13681.2</v>
      </c>
      <c r="R26" s="9">
        <v>758</v>
      </c>
      <c r="S26" s="13">
        <v>12225.8</v>
      </c>
      <c r="T26" s="18">
        <f t="shared" si="4"/>
        <v>26665</v>
      </c>
    </row>
    <row r="27" spans="1:20" ht="16.5" customHeight="1">
      <c r="A27" s="7">
        <v>21</v>
      </c>
      <c r="B27" s="2" t="s">
        <v>20</v>
      </c>
      <c r="C27" s="16">
        <v>136923.6</v>
      </c>
      <c r="D27" s="16">
        <v>98146.6</v>
      </c>
      <c r="E27" s="16">
        <v>126049.8</v>
      </c>
      <c r="F27" s="16">
        <f t="shared" si="1"/>
        <v>136991.4</v>
      </c>
      <c r="G27" s="16">
        <f t="shared" si="2"/>
        <v>27408.8</v>
      </c>
      <c r="H27" s="16">
        <f t="shared" si="3"/>
        <v>109582.59999999999</v>
      </c>
      <c r="I27" s="16"/>
      <c r="J27" s="16">
        <v>101734.8</v>
      </c>
      <c r="K27" s="24">
        <f t="shared" si="5"/>
        <v>103.6559595543809</v>
      </c>
      <c r="L27" s="16">
        <v>12904.7</v>
      </c>
      <c r="M27" s="16">
        <v>10601.7</v>
      </c>
      <c r="N27" s="16">
        <v>11750.2</v>
      </c>
      <c r="O27" s="16">
        <v>136991.4</v>
      </c>
      <c r="P27" s="9"/>
      <c r="Q27" s="9">
        <v>10886</v>
      </c>
      <c r="R27" s="9">
        <v>649</v>
      </c>
      <c r="S27" s="9">
        <v>15873.8</v>
      </c>
      <c r="T27" s="18">
        <f t="shared" si="4"/>
        <v>27408.8</v>
      </c>
    </row>
    <row r="28" spans="1:20" ht="20.25" customHeight="1">
      <c r="A28" s="7">
        <v>22</v>
      </c>
      <c r="B28" s="2" t="s">
        <v>21</v>
      </c>
      <c r="C28" s="9">
        <v>31647</v>
      </c>
      <c r="D28" s="13">
        <v>22243</v>
      </c>
      <c r="E28" s="9">
        <v>32390</v>
      </c>
      <c r="F28" s="16">
        <f t="shared" si="1"/>
        <v>32752</v>
      </c>
      <c r="G28" s="16">
        <f t="shared" si="2"/>
        <v>4385</v>
      </c>
      <c r="H28" s="16">
        <f t="shared" si="3"/>
        <v>28367</v>
      </c>
      <c r="I28" s="16"/>
      <c r="J28" s="9">
        <v>23643</v>
      </c>
      <c r="K28" s="24">
        <f t="shared" si="5"/>
        <v>106.29411500247268</v>
      </c>
      <c r="L28" s="9">
        <v>3215</v>
      </c>
      <c r="M28" s="9">
        <v>2617</v>
      </c>
      <c r="N28" s="9">
        <v>3277</v>
      </c>
      <c r="O28" s="9">
        <v>32752</v>
      </c>
      <c r="P28" s="9"/>
      <c r="Q28" s="9">
        <v>3214</v>
      </c>
      <c r="R28" s="9"/>
      <c r="S28" s="9">
        <v>1171</v>
      </c>
      <c r="T28" s="18">
        <f t="shared" si="4"/>
        <v>4385</v>
      </c>
    </row>
    <row r="29" spans="1:20" ht="18.75" customHeight="1">
      <c r="A29" s="7">
        <v>23</v>
      </c>
      <c r="B29" s="2" t="s">
        <v>22</v>
      </c>
      <c r="C29" s="13">
        <v>163895</v>
      </c>
      <c r="D29" s="13">
        <v>113761</v>
      </c>
      <c r="E29" s="13">
        <v>163198</v>
      </c>
      <c r="F29" s="16">
        <f t="shared" si="1"/>
        <v>172418</v>
      </c>
      <c r="G29" s="16">
        <f t="shared" si="2"/>
        <v>13841</v>
      </c>
      <c r="H29" s="16">
        <f t="shared" si="3"/>
        <v>158577</v>
      </c>
      <c r="I29" s="16"/>
      <c r="J29" s="13">
        <v>118730</v>
      </c>
      <c r="K29" s="24">
        <f t="shared" si="5"/>
        <v>104.36792925519292</v>
      </c>
      <c r="L29" s="13">
        <v>17371</v>
      </c>
      <c r="M29" s="13">
        <v>18456</v>
      </c>
      <c r="N29" s="13">
        <v>17861</v>
      </c>
      <c r="O29" s="13">
        <v>172418</v>
      </c>
      <c r="P29" s="9"/>
      <c r="Q29" s="13">
        <v>13385</v>
      </c>
      <c r="R29" s="9"/>
      <c r="S29" s="9">
        <v>456</v>
      </c>
      <c r="T29" s="18">
        <f t="shared" si="4"/>
        <v>13841</v>
      </c>
    </row>
    <row r="30" spans="1:20" ht="17.25" customHeight="1">
      <c r="A30" s="7">
        <v>24</v>
      </c>
      <c r="B30" s="2" t="s">
        <v>23</v>
      </c>
      <c r="C30" s="9">
        <v>208316</v>
      </c>
      <c r="D30" s="9">
        <v>138224</v>
      </c>
      <c r="E30" s="9">
        <v>198865</v>
      </c>
      <c r="F30" s="16">
        <f t="shared" si="1"/>
        <v>184296</v>
      </c>
      <c r="G30" s="16">
        <f t="shared" si="2"/>
        <v>12583</v>
      </c>
      <c r="H30" s="16">
        <f t="shared" si="3"/>
        <v>171713</v>
      </c>
      <c r="I30" s="16"/>
      <c r="J30" s="9">
        <v>132453</v>
      </c>
      <c r="K30" s="24">
        <f t="shared" si="5"/>
        <v>95.82489292742216</v>
      </c>
      <c r="L30" s="9">
        <v>16421</v>
      </c>
      <c r="M30" s="9">
        <v>17830</v>
      </c>
      <c r="N30" s="9">
        <v>17592</v>
      </c>
      <c r="O30" s="9">
        <v>184296</v>
      </c>
      <c r="P30" s="9"/>
      <c r="Q30" s="13">
        <v>5997</v>
      </c>
      <c r="R30" s="9">
        <v>7</v>
      </c>
      <c r="S30" s="13">
        <v>6579</v>
      </c>
      <c r="T30" s="18">
        <f t="shared" si="4"/>
        <v>12583</v>
      </c>
    </row>
    <row r="31" spans="1:20" ht="17.25" customHeight="1">
      <c r="A31" s="7">
        <v>25</v>
      </c>
      <c r="B31" s="2" t="s">
        <v>24</v>
      </c>
      <c r="C31" s="9">
        <v>54777</v>
      </c>
      <c r="D31" s="13">
        <v>39378</v>
      </c>
      <c r="E31" s="13">
        <v>65167</v>
      </c>
      <c r="F31" s="16">
        <f t="shared" si="1"/>
        <v>60591</v>
      </c>
      <c r="G31" s="16">
        <f t="shared" si="2"/>
        <v>16862</v>
      </c>
      <c r="H31" s="16">
        <f t="shared" si="3"/>
        <v>43729</v>
      </c>
      <c r="I31" s="16"/>
      <c r="J31" s="13">
        <v>48405</v>
      </c>
      <c r="K31" s="24">
        <f t="shared" si="5"/>
        <v>122.92396769769923</v>
      </c>
      <c r="L31" s="13">
        <v>3744</v>
      </c>
      <c r="M31" s="13">
        <v>4395</v>
      </c>
      <c r="N31" s="13">
        <v>4047</v>
      </c>
      <c r="O31" s="13">
        <v>60591</v>
      </c>
      <c r="P31" s="9"/>
      <c r="Q31" s="9">
        <v>5486</v>
      </c>
      <c r="R31" s="9">
        <v>1138</v>
      </c>
      <c r="S31" s="9">
        <v>10238</v>
      </c>
      <c r="T31" s="18">
        <f t="shared" si="4"/>
        <v>16862</v>
      </c>
    </row>
    <row r="32" spans="1:20" ht="18" customHeight="1">
      <c r="A32" s="7">
        <v>26</v>
      </c>
      <c r="B32" s="2" t="s">
        <v>25</v>
      </c>
      <c r="C32" s="9">
        <v>122373</v>
      </c>
      <c r="D32" s="9">
        <v>77524</v>
      </c>
      <c r="E32" s="9">
        <v>127996</v>
      </c>
      <c r="F32" s="16">
        <f t="shared" si="1"/>
        <v>126031</v>
      </c>
      <c r="G32" s="16">
        <f t="shared" si="2"/>
        <v>39946</v>
      </c>
      <c r="H32" s="16">
        <f t="shared" si="3"/>
        <v>86085</v>
      </c>
      <c r="I32" s="16"/>
      <c r="J32" s="9">
        <v>89555</v>
      </c>
      <c r="K32" s="24">
        <f t="shared" si="5"/>
        <v>115.5190650637222</v>
      </c>
      <c r="L32" s="13">
        <v>12681</v>
      </c>
      <c r="M32" s="13">
        <v>9998</v>
      </c>
      <c r="N32" s="13">
        <v>13797</v>
      </c>
      <c r="O32" s="13">
        <v>126031</v>
      </c>
      <c r="P32" s="9"/>
      <c r="Q32" s="13">
        <v>7135</v>
      </c>
      <c r="R32" s="9"/>
      <c r="S32" s="13">
        <v>32811</v>
      </c>
      <c r="T32" s="18">
        <f t="shared" si="4"/>
        <v>39946</v>
      </c>
    </row>
    <row r="33" spans="1:20" ht="17.25" customHeight="1">
      <c r="A33" s="7">
        <v>27</v>
      </c>
      <c r="B33" s="2" t="s">
        <v>26</v>
      </c>
      <c r="C33" s="16">
        <v>157617.1</v>
      </c>
      <c r="D33" s="16">
        <v>114493.2</v>
      </c>
      <c r="E33" s="16">
        <v>146858.2</v>
      </c>
      <c r="F33" s="16">
        <f t="shared" si="1"/>
        <v>174148</v>
      </c>
      <c r="G33" s="16">
        <f t="shared" si="2"/>
        <v>41880.7</v>
      </c>
      <c r="H33" s="16">
        <f t="shared" si="3"/>
        <v>132267.3</v>
      </c>
      <c r="I33" s="16"/>
      <c r="J33" s="16">
        <v>138379.8</v>
      </c>
      <c r="K33" s="24">
        <f t="shared" si="5"/>
        <v>120.86289840794038</v>
      </c>
      <c r="L33" s="16">
        <v>9624.2</v>
      </c>
      <c r="M33" s="16">
        <v>15506.6</v>
      </c>
      <c r="N33" s="16">
        <v>10637.4</v>
      </c>
      <c r="O33" s="16">
        <v>174148</v>
      </c>
      <c r="P33" s="9"/>
      <c r="Q33" s="16">
        <v>15459.1</v>
      </c>
      <c r="R33" s="9"/>
      <c r="S33" s="16">
        <v>26421.6</v>
      </c>
      <c r="T33" s="18">
        <f t="shared" si="4"/>
        <v>41880.7</v>
      </c>
    </row>
    <row r="34" spans="1:20" s="4" customFormat="1" ht="16.5" customHeight="1">
      <c r="A34" s="8">
        <v>28</v>
      </c>
      <c r="B34" s="3" t="s">
        <v>27</v>
      </c>
      <c r="C34" s="15">
        <v>137615</v>
      </c>
      <c r="D34" s="15">
        <v>101529</v>
      </c>
      <c r="E34" s="15">
        <v>134174</v>
      </c>
      <c r="F34" s="16">
        <f t="shared" si="1"/>
        <v>98321.4</v>
      </c>
      <c r="G34" s="16">
        <f t="shared" si="2"/>
        <v>14765.6</v>
      </c>
      <c r="H34" s="16">
        <f t="shared" si="3"/>
        <v>83555.79999999999</v>
      </c>
      <c r="I34" s="16"/>
      <c r="J34" s="15">
        <v>105545</v>
      </c>
      <c r="K34" s="24">
        <f t="shared" si="5"/>
        <v>103.95552009770608</v>
      </c>
      <c r="L34" s="10">
        <v>14713</v>
      </c>
      <c r="M34" s="10">
        <v>7015</v>
      </c>
      <c r="N34" s="10">
        <v>7981.1</v>
      </c>
      <c r="O34" s="10">
        <v>98321.4</v>
      </c>
      <c r="P34" s="10"/>
      <c r="Q34" s="10">
        <v>7141.6</v>
      </c>
      <c r="R34" s="10"/>
      <c r="S34" s="10">
        <v>7624</v>
      </c>
      <c r="T34" s="18">
        <f t="shared" si="4"/>
        <v>14765.6</v>
      </c>
    </row>
    <row r="35" spans="1:20" s="4" customFormat="1" ht="15" customHeight="1">
      <c r="A35" s="8">
        <v>29</v>
      </c>
      <c r="B35" s="3" t="s">
        <v>28</v>
      </c>
      <c r="C35" s="10">
        <v>128515</v>
      </c>
      <c r="D35" s="10">
        <v>89128</v>
      </c>
      <c r="E35" s="10">
        <v>139166</v>
      </c>
      <c r="F35" s="16">
        <f t="shared" si="1"/>
        <v>139219</v>
      </c>
      <c r="G35" s="16">
        <f t="shared" si="2"/>
        <v>29249</v>
      </c>
      <c r="H35" s="16">
        <f t="shared" si="3"/>
        <v>109970</v>
      </c>
      <c r="I35" s="16"/>
      <c r="J35" s="10">
        <v>107402</v>
      </c>
      <c r="K35" s="24">
        <f t="shared" si="5"/>
        <v>120.50309666995781</v>
      </c>
      <c r="L35" s="10">
        <v>12161</v>
      </c>
      <c r="M35" s="10">
        <v>9885</v>
      </c>
      <c r="N35" s="10">
        <v>9771</v>
      </c>
      <c r="O35" s="10">
        <v>139219</v>
      </c>
      <c r="P35" s="10"/>
      <c r="Q35" s="10">
        <v>15514</v>
      </c>
      <c r="R35" s="10">
        <v>435</v>
      </c>
      <c r="S35" s="10">
        <v>13300</v>
      </c>
      <c r="T35" s="18">
        <f t="shared" si="4"/>
        <v>29249</v>
      </c>
    </row>
    <row r="36" spans="1:20" s="4" customFormat="1" ht="16.5" customHeight="1">
      <c r="A36" s="8">
        <v>30</v>
      </c>
      <c r="B36" s="3" t="s">
        <v>29</v>
      </c>
      <c r="C36" s="15">
        <v>171898.7</v>
      </c>
      <c r="D36" s="15">
        <v>119852.3</v>
      </c>
      <c r="E36" s="15">
        <v>180270.6</v>
      </c>
      <c r="F36" s="16">
        <f t="shared" si="1"/>
        <v>173726.2</v>
      </c>
      <c r="G36" s="16">
        <f t="shared" si="2"/>
        <v>31668.5</v>
      </c>
      <c r="H36" s="16">
        <f t="shared" si="3"/>
        <v>142057.7</v>
      </c>
      <c r="I36" s="16"/>
      <c r="J36" s="15">
        <v>124696.7</v>
      </c>
      <c r="K36" s="24">
        <f t="shared" si="5"/>
        <v>104.04197499755948</v>
      </c>
      <c r="L36" s="15">
        <v>14644</v>
      </c>
      <c r="M36" s="15">
        <v>14902.2</v>
      </c>
      <c r="N36" s="15">
        <v>19483.3</v>
      </c>
      <c r="O36" s="15">
        <v>173726.2</v>
      </c>
      <c r="P36" s="10"/>
      <c r="Q36" s="14">
        <v>10834.1</v>
      </c>
      <c r="R36" s="10"/>
      <c r="S36" s="14">
        <v>20834.4</v>
      </c>
      <c r="T36" s="18">
        <f t="shared" si="4"/>
        <v>31668.5</v>
      </c>
    </row>
    <row r="37" spans="1:20" ht="16.5" customHeight="1">
      <c r="A37" s="7">
        <v>31</v>
      </c>
      <c r="B37" s="2" t="s">
        <v>30</v>
      </c>
      <c r="C37" s="9">
        <v>234471</v>
      </c>
      <c r="D37" s="9">
        <v>162372</v>
      </c>
      <c r="E37" s="9">
        <v>244086</v>
      </c>
      <c r="F37" s="16">
        <f t="shared" si="1"/>
        <v>250746</v>
      </c>
      <c r="G37" s="16">
        <f t="shared" si="2"/>
        <v>29543</v>
      </c>
      <c r="H37" s="16">
        <f t="shared" si="3"/>
        <v>221203</v>
      </c>
      <c r="I37" s="16"/>
      <c r="J37" s="9">
        <v>184131</v>
      </c>
      <c r="K37" s="24">
        <f t="shared" si="5"/>
        <v>113.40070948193038</v>
      </c>
      <c r="L37" s="9">
        <v>25499</v>
      </c>
      <c r="M37" s="9">
        <v>20236</v>
      </c>
      <c r="N37" s="9">
        <v>20880</v>
      </c>
      <c r="O37" s="9">
        <v>250746</v>
      </c>
      <c r="P37" s="9"/>
      <c r="Q37" s="9">
        <v>13741</v>
      </c>
      <c r="R37" s="9">
        <v>3533</v>
      </c>
      <c r="S37">
        <v>12269</v>
      </c>
      <c r="T37" s="18">
        <f t="shared" si="4"/>
        <v>29543</v>
      </c>
    </row>
    <row r="38" spans="1:20" ht="15" customHeight="1">
      <c r="A38" s="7">
        <v>32</v>
      </c>
      <c r="B38" s="2" t="s">
        <v>31</v>
      </c>
      <c r="C38" s="9">
        <v>74793.5</v>
      </c>
      <c r="D38" s="9">
        <v>54188</v>
      </c>
      <c r="E38" s="9">
        <v>74105.9</v>
      </c>
      <c r="F38" s="16">
        <f t="shared" si="1"/>
        <v>71506</v>
      </c>
      <c r="G38" s="16">
        <f t="shared" si="2"/>
        <v>1765</v>
      </c>
      <c r="H38" s="16">
        <f t="shared" si="3"/>
        <v>69741</v>
      </c>
      <c r="I38" s="16"/>
      <c r="J38" s="9">
        <v>50501.5</v>
      </c>
      <c r="K38" s="24">
        <f t="shared" si="5"/>
        <v>93.1968332472134</v>
      </c>
      <c r="L38" s="9">
        <v>9813</v>
      </c>
      <c r="M38" s="9">
        <v>5758</v>
      </c>
      <c r="N38" s="9">
        <v>5433.5</v>
      </c>
      <c r="O38" s="9">
        <v>71506</v>
      </c>
      <c r="P38" s="9"/>
      <c r="Q38" s="13">
        <v>1361</v>
      </c>
      <c r="R38" s="9">
        <v>4</v>
      </c>
      <c r="S38" s="9">
        <v>400</v>
      </c>
      <c r="T38" s="18">
        <f t="shared" si="4"/>
        <v>1765</v>
      </c>
    </row>
    <row r="39" spans="1:20" ht="18.75" customHeight="1">
      <c r="A39" s="20">
        <v>33</v>
      </c>
      <c r="B39" s="2" t="s">
        <v>32</v>
      </c>
      <c r="C39" s="13">
        <v>114083</v>
      </c>
      <c r="D39" s="9">
        <v>78942</v>
      </c>
      <c r="E39" s="9">
        <v>110323</v>
      </c>
      <c r="F39" s="16">
        <f t="shared" si="1"/>
        <v>109804</v>
      </c>
      <c r="G39" s="16">
        <f t="shared" si="2"/>
        <v>7867</v>
      </c>
      <c r="H39" s="16">
        <f t="shared" si="3"/>
        <v>101937</v>
      </c>
      <c r="I39" s="16"/>
      <c r="J39" s="9">
        <v>78356</v>
      </c>
      <c r="K39" s="24">
        <f t="shared" si="5"/>
        <v>99.25768285576753</v>
      </c>
      <c r="L39" s="13">
        <v>12518</v>
      </c>
      <c r="M39" s="13">
        <v>8567</v>
      </c>
      <c r="N39" s="13">
        <v>10501</v>
      </c>
      <c r="O39" s="13">
        <v>109804</v>
      </c>
      <c r="P39" s="9"/>
      <c r="Q39" s="9">
        <v>3740</v>
      </c>
      <c r="R39" s="9">
        <v>3110</v>
      </c>
      <c r="S39" s="9">
        <v>1017</v>
      </c>
      <c r="T39" s="18">
        <f t="shared" si="4"/>
        <v>7867</v>
      </c>
    </row>
    <row r="40" spans="1:19" ht="15">
      <c r="A40" s="9"/>
      <c r="B40" s="22" t="s">
        <v>55</v>
      </c>
      <c r="C40" s="16">
        <f>SUM(C7:C39)</f>
        <v>7459573.999999999</v>
      </c>
      <c r="D40" s="16">
        <f>SUM(D7:D39)</f>
        <v>5062195.69</v>
      </c>
      <c r="E40" s="16">
        <f>SUM(E7:E39)</f>
        <v>7323648.2</v>
      </c>
      <c r="F40" s="16">
        <f>SUM(F7:F39)</f>
        <v>7388193.6000000015</v>
      </c>
      <c r="G40" s="16">
        <f>SUM(G7:G39)</f>
        <v>767644.2999999999</v>
      </c>
      <c r="H40" s="9">
        <f t="shared" si="3"/>
        <v>6620549.300000002</v>
      </c>
      <c r="I40" s="9"/>
      <c r="J40" s="16">
        <f>SUM(J7:J39)</f>
        <v>5325562.83</v>
      </c>
      <c r="K40" s="9"/>
      <c r="L40" s="13">
        <f>SUM(L7:L39)</f>
        <v>747010.2999999999</v>
      </c>
      <c r="M40" s="13">
        <f>SUM(M7:M39)</f>
        <v>642656.1999999998</v>
      </c>
      <c r="N40" s="13">
        <f>SUM(N7:N39)</f>
        <v>710052.7000000001</v>
      </c>
      <c r="O40" s="13">
        <f>SUM(O7:O39)</f>
        <v>7388193.6000000015</v>
      </c>
      <c r="P40" s="9"/>
      <c r="Q40" s="13">
        <f>SUM(Q7:Q39)</f>
        <v>277548.30000000005</v>
      </c>
      <c r="R40" s="9">
        <f>SUM(R7:R39)</f>
        <v>136476.3</v>
      </c>
      <c r="S40" s="13">
        <f>SUM(S7:S39)</f>
        <v>353619.69999999995</v>
      </c>
    </row>
  </sheetData>
  <sheetProtection/>
  <mergeCells count="18">
    <mergeCell ref="Q4:Q5"/>
    <mergeCell ref="R4:R5"/>
    <mergeCell ref="S4:S5"/>
    <mergeCell ref="G4:G5"/>
    <mergeCell ref="F4:F5"/>
    <mergeCell ref="H4:H5"/>
    <mergeCell ref="L4:O4"/>
    <mergeCell ref="P4:P5"/>
    <mergeCell ref="A1:P1"/>
    <mergeCell ref="A2:P2"/>
    <mergeCell ref="C4:C5"/>
    <mergeCell ref="D4:D5"/>
    <mergeCell ref="E4:E5"/>
    <mergeCell ref="J4:J5"/>
    <mergeCell ref="K4:K5"/>
    <mergeCell ref="I4:I5"/>
    <mergeCell ref="A4:A5"/>
    <mergeCell ref="B4:B5"/>
  </mergeCells>
  <printOptions/>
  <pageMargins left="0.5905511811023623" right="0" top="0.1968503937007874" bottom="0" header="0.31496062992125984" footer="0.31496062992125984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4.28125" style="0" customWidth="1"/>
    <col min="2" max="2" width="31.8515625" style="0" customWidth="1"/>
    <col min="3" max="3" width="58.8515625" style="0" customWidth="1"/>
    <col min="4" max="4" width="63.421875" style="0" customWidth="1"/>
    <col min="5" max="5" width="20.00390625" style="0" customWidth="1"/>
    <col min="6" max="6" width="18.421875" style="0" customWidth="1"/>
    <col min="7" max="7" width="20.28125" style="0" customWidth="1"/>
    <col min="8" max="8" width="26.28125" style="0" customWidth="1"/>
    <col min="9" max="9" width="21.28125" style="0" customWidth="1"/>
    <col min="10" max="10" width="22.421875" style="0" customWidth="1"/>
  </cols>
  <sheetData>
    <row r="1" spans="1:10" ht="27">
      <c r="A1" s="38" t="s">
        <v>57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3.25">
      <c r="A2" s="39" t="s">
        <v>86</v>
      </c>
      <c r="B2" s="39"/>
      <c r="C2" s="39"/>
      <c r="D2" s="39"/>
      <c r="E2" s="39"/>
      <c r="F2" s="39"/>
      <c r="G2" s="39"/>
      <c r="H2" s="39"/>
      <c r="I2" s="39"/>
      <c r="J2" s="39"/>
    </row>
    <row r="3" ht="15.75">
      <c r="J3" s="12" t="s">
        <v>47</v>
      </c>
    </row>
    <row r="4" spans="1:10" ht="53.25" customHeight="1">
      <c r="A4" s="43" t="s">
        <v>33</v>
      </c>
      <c r="B4" s="51" t="s">
        <v>58</v>
      </c>
      <c r="C4" s="46" t="s">
        <v>59</v>
      </c>
      <c r="D4" s="46" t="s">
        <v>60</v>
      </c>
      <c r="E4" s="49" t="s">
        <v>61</v>
      </c>
      <c r="F4" s="46" t="s">
        <v>62</v>
      </c>
      <c r="G4" s="46" t="s">
        <v>63</v>
      </c>
      <c r="H4" s="49" t="s">
        <v>64</v>
      </c>
      <c r="I4" s="49" t="s">
        <v>65</v>
      </c>
      <c r="J4" s="46" t="s">
        <v>66</v>
      </c>
    </row>
    <row r="5" spans="1:10" ht="41.25" customHeight="1">
      <c r="A5" s="47"/>
      <c r="B5" s="47"/>
      <c r="C5" s="47"/>
      <c r="D5" s="47"/>
      <c r="E5" s="50"/>
      <c r="F5" s="47"/>
      <c r="G5" s="47"/>
      <c r="H5" s="50"/>
      <c r="I5" s="50"/>
      <c r="J5" s="47"/>
    </row>
    <row r="6" spans="1:10" ht="15.75">
      <c r="A6" s="25">
        <v>1</v>
      </c>
      <c r="B6" s="21">
        <v>2</v>
      </c>
      <c r="C6" s="21">
        <v>3</v>
      </c>
      <c r="D6" s="21">
        <v>4</v>
      </c>
      <c r="E6" s="21">
        <v>5</v>
      </c>
      <c r="F6" s="21">
        <v>7</v>
      </c>
      <c r="G6" s="21">
        <v>8</v>
      </c>
      <c r="H6" s="21">
        <v>9</v>
      </c>
      <c r="I6" s="21">
        <v>10</v>
      </c>
      <c r="J6" s="21">
        <v>11</v>
      </c>
    </row>
    <row r="7" spans="1:10" ht="46.5" customHeight="1">
      <c r="A7" s="33">
        <v>1</v>
      </c>
      <c r="B7" s="23" t="s">
        <v>70</v>
      </c>
      <c r="C7" s="34" t="s">
        <v>78</v>
      </c>
      <c r="D7" s="37" t="s">
        <v>69</v>
      </c>
      <c r="E7" s="35" t="s">
        <v>67</v>
      </c>
      <c r="F7" s="35"/>
      <c r="G7" s="36"/>
      <c r="H7" s="35"/>
      <c r="I7" s="35"/>
      <c r="J7" s="35"/>
    </row>
    <row r="8" spans="1:10" ht="50.25" customHeight="1">
      <c r="A8" s="33">
        <v>2</v>
      </c>
      <c r="B8" s="23" t="s">
        <v>71</v>
      </c>
      <c r="C8" s="34" t="s">
        <v>79</v>
      </c>
      <c r="D8" s="37" t="s">
        <v>69</v>
      </c>
      <c r="E8" s="35" t="s">
        <v>67</v>
      </c>
      <c r="F8" s="35"/>
      <c r="G8" s="36"/>
      <c r="H8" s="35"/>
      <c r="I8" s="35"/>
      <c r="J8" s="35"/>
    </row>
    <row r="9" spans="1:10" ht="66" customHeight="1">
      <c r="A9" s="33">
        <v>3</v>
      </c>
      <c r="B9" s="23" t="s">
        <v>72</v>
      </c>
      <c r="C9" s="34" t="s">
        <v>80</v>
      </c>
      <c r="D9" s="37" t="s">
        <v>69</v>
      </c>
      <c r="E9" s="35" t="s">
        <v>67</v>
      </c>
      <c r="F9" s="35"/>
      <c r="G9" s="36"/>
      <c r="H9" s="35"/>
      <c r="I9" s="35" t="s">
        <v>68</v>
      </c>
      <c r="J9" s="35" t="s">
        <v>68</v>
      </c>
    </row>
    <row r="10" spans="1:10" ht="58.5" customHeight="1">
      <c r="A10" s="33">
        <v>4</v>
      </c>
      <c r="B10" s="23" t="s">
        <v>73</v>
      </c>
      <c r="C10" s="34" t="s">
        <v>81</v>
      </c>
      <c r="D10" s="37" t="s">
        <v>69</v>
      </c>
      <c r="E10" s="35" t="s">
        <v>67</v>
      </c>
      <c r="F10" s="35"/>
      <c r="G10" s="36"/>
      <c r="H10" s="35"/>
      <c r="I10" s="35" t="s">
        <v>68</v>
      </c>
      <c r="J10" s="35" t="s">
        <v>68</v>
      </c>
    </row>
    <row r="11" spans="1:10" ht="71.25" customHeight="1">
      <c r="A11" s="33">
        <v>5</v>
      </c>
      <c r="B11" s="23" t="s">
        <v>74</v>
      </c>
      <c r="C11" s="34" t="s">
        <v>82</v>
      </c>
      <c r="D11" s="37" t="s">
        <v>69</v>
      </c>
      <c r="E11" s="35" t="s">
        <v>67</v>
      </c>
      <c r="F11" s="35"/>
      <c r="G11" s="36"/>
      <c r="H11" s="35"/>
      <c r="I11" s="35"/>
      <c r="J11" s="35"/>
    </row>
    <row r="12" spans="1:10" ht="60.75" customHeight="1">
      <c r="A12" s="33">
        <v>6</v>
      </c>
      <c r="B12" s="23" t="s">
        <v>75</v>
      </c>
      <c r="C12" s="34" t="s">
        <v>83</v>
      </c>
      <c r="D12" s="37" t="s">
        <v>69</v>
      </c>
      <c r="E12" s="35" t="s">
        <v>67</v>
      </c>
      <c r="F12" s="35"/>
      <c r="G12" s="36"/>
      <c r="H12" s="35"/>
      <c r="I12" s="35"/>
      <c r="J12" s="35"/>
    </row>
    <row r="13" spans="1:10" ht="48.75" customHeight="1">
      <c r="A13" s="33">
        <v>7</v>
      </c>
      <c r="B13" s="23" t="s">
        <v>76</v>
      </c>
      <c r="C13" s="34" t="s">
        <v>84</v>
      </c>
      <c r="D13" s="37" t="s">
        <v>69</v>
      </c>
      <c r="E13" s="35" t="s">
        <v>67</v>
      </c>
      <c r="F13" s="35"/>
      <c r="G13" s="36"/>
      <c r="H13" s="35"/>
      <c r="I13" s="35"/>
      <c r="J13" s="35"/>
    </row>
    <row r="14" spans="1:10" ht="44.25" customHeight="1">
      <c r="A14" s="33">
        <v>8</v>
      </c>
      <c r="B14" s="23" t="s">
        <v>77</v>
      </c>
      <c r="C14" s="34" t="s">
        <v>85</v>
      </c>
      <c r="D14" s="37" t="s">
        <v>69</v>
      </c>
      <c r="E14" s="35" t="s">
        <v>67</v>
      </c>
      <c r="F14" s="35"/>
      <c r="G14" s="36"/>
      <c r="H14" s="35"/>
      <c r="I14" s="35"/>
      <c r="J14" s="35"/>
    </row>
    <row r="15" spans="1:10" ht="28.5" customHeight="1">
      <c r="A15" s="26"/>
      <c r="B15" s="27"/>
      <c r="C15" s="28"/>
      <c r="D15" s="29"/>
      <c r="E15" s="29"/>
      <c r="F15" s="29"/>
      <c r="G15" s="30"/>
      <c r="H15" s="29"/>
      <c r="I15" s="29"/>
      <c r="J15" s="29"/>
    </row>
    <row r="16" spans="1:10" ht="32.25" customHeight="1">
      <c r="A16" s="48"/>
      <c r="B16" s="48"/>
      <c r="C16" s="31"/>
      <c r="D16" s="31"/>
      <c r="E16" s="31"/>
      <c r="F16" s="31"/>
      <c r="G16" s="32"/>
      <c r="H16" s="31"/>
      <c r="I16" s="31"/>
      <c r="J16" s="31"/>
    </row>
  </sheetData>
  <sheetProtection/>
  <mergeCells count="13">
    <mergeCell ref="A1:J1"/>
    <mergeCell ref="A2:J2"/>
    <mergeCell ref="A4:A5"/>
    <mergeCell ref="B4:B5"/>
    <mergeCell ref="C4:C5"/>
    <mergeCell ref="D4:D5"/>
    <mergeCell ref="F4:F5"/>
    <mergeCell ref="G4:G5"/>
    <mergeCell ref="J4:J5"/>
    <mergeCell ref="A16:B16"/>
    <mergeCell ref="E4:E5"/>
    <mergeCell ref="H4:H5"/>
    <mergeCell ref="I4:I5"/>
  </mergeCells>
  <printOptions/>
  <pageMargins left="0.31496062992125984" right="0.11811023622047245" top="0.15748031496062992" bottom="0.35433070866141736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User</cp:lastModifiedBy>
  <cp:lastPrinted>2020-05-25T08:03:45Z</cp:lastPrinted>
  <dcterms:created xsi:type="dcterms:W3CDTF">2016-05-17T06:39:03Z</dcterms:created>
  <dcterms:modified xsi:type="dcterms:W3CDTF">2023-11-23T13:28:32Z</dcterms:modified>
  <cp:category/>
  <cp:version/>
  <cp:contentType/>
  <cp:contentStatus/>
</cp:coreProperties>
</file>