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2520" windowHeight="1935" tabRatio="690" activeTab="0"/>
  </bookViews>
  <sheets>
    <sheet name="прогноз" sheetId="1" r:id="rId1"/>
  </sheets>
  <definedNames>
    <definedName name="_xlnm._FilterDatabase" localSheetId="0" hidden="1">'прогноз'!$A$7:$K$7</definedName>
    <definedName name="_xlnm.Print_Titles" localSheetId="0">'прогноз'!$5:$6</definedName>
    <definedName name="_xlnm.Print_Area" localSheetId="0">'прогноз'!$A$1:$K$37</definedName>
  </definedNames>
  <calcPr fullCalcOnLoad="1"/>
</workbook>
</file>

<file path=xl/sharedStrings.xml><?xml version="1.0" encoding="utf-8"?>
<sst xmlns="http://schemas.openxmlformats.org/spreadsheetml/2006/main" count="71" uniqueCount="65">
  <si>
    <t>ДОХОДЫ ОТ ОКАЗАНИЯ ПЛАТНЫХ УСЛУГ И КОМПЕНСАЦИИ ЗАТРАТ ГОСУДАРСТВА</t>
  </si>
  <si>
    <t>БЕЗВОЗМЕЗДНЫЕ ПОСТУПЛЕНИЯ</t>
  </si>
  <si>
    <t>ИТОГО ДОХОДОВ</t>
  </si>
  <si>
    <t>РАСХОДЫ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</si>
  <si>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</si>
  <si>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</si>
  <si>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</si>
  <si>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</si>
  <si>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</si>
  <si>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</si>
  <si>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</si>
  <si>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</si>
  <si>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</si>
  <si>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</si>
  <si>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</si>
  <si>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</si>
  <si>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</si>
  <si>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</si>
  <si>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</si>
  <si>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</si>
  <si>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</si>
  <si>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</si>
  <si>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</si>
  <si>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</si>
  <si>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</si>
  <si>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 xml:space="preserve">Наименование </t>
  </si>
  <si>
    <t xml:space="preserve">Код бюджетной классификации </t>
  </si>
  <si>
    <t>Консолидированный бюджет</t>
  </si>
  <si>
    <t>ДЕФИЦИТ БЮДЖЕТА (-), ПРОФИЦИТ БЮДЖЕТА (+)</t>
  </si>
  <si>
    <t>ГОСУДАРСТВЕННАЯ ПОШЛИНА</t>
  </si>
  <si>
    <t>ФИЗИЧЕСКАЯ КУЛЬТУРА И СПОРТ</t>
  </si>
  <si>
    <t>1300</t>
  </si>
  <si>
    <t>1400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</si>
  <si>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</si>
  <si>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</si>
  <si>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</si>
  <si>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</si>
  <si>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</si>
  <si>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</si>
  <si>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</si>
  <si>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</si>
  <si>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1 01 00000 00 0000 000</t>
  </si>
  <si>
    <t>1 03 00000 00 0000 000</t>
  </si>
  <si>
    <t>1 05 00000 00 0000 000</t>
  </si>
  <si>
    <t>1 06 00000 00 0000 000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</si>
  <si>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</si>
  <si>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</si>
  <si>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</si>
  <si>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</si>
  <si>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</si>
  <si>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1 16 00000 00 0000 000</t>
  </si>
  <si>
    <t xml:space="preserve">НАЛОГОВЫЕ И НЕНАЛОГОВЫЕ ДОХОДЫ                                 </t>
  </si>
  <si>
    <t>2 00 00000 00 0000 000</t>
  </si>
  <si>
    <t>Районный бюджет</t>
  </si>
  <si>
    <t>Бюджеты поселений</t>
  </si>
  <si>
    <t>ПРОЧИЕ НЕНАЛОГОВЫЕ ДОХОДЫ</t>
  </si>
  <si>
    <t>Условно утвержденные расходы</t>
  </si>
  <si>
    <t xml:space="preserve"> рублей</t>
  </si>
  <si>
    <t>2024 год</t>
  </si>
  <si>
    <t>1 17 00000 00 0000 000</t>
  </si>
  <si>
    <t>2025 год</t>
  </si>
  <si>
    <t>ОХРАНА ОКРУЖАЮЩЕЙ СРЕДЫ</t>
  </si>
  <si>
    <t>0600</t>
  </si>
  <si>
    <t>2026 год</t>
  </si>
  <si>
    <t>ПРОГНОЗ ОСНОВНЫХ ХАРАКТЕРИСТИК КОНСОЛИДИРОВАННОГО БЮДЖЕТА СУРАЖСКОГО МУНИЦИПАЛЬНОГО РАЙОНА НА 2024 ГОД И НА ПЛАНОВЫЙ ПЕРИОД 2025 И 2026 ГОДОВ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</si>
</sst>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_-* #,##0.0&quot;р.&quot;_-;\-* #,##0.0&quot;р.&quot;_-;_-* &quot;-&quot;?&quot;р.&quot;_-;_-@_-"/>
    <numFmt numFmtId="196" formatCode="#,##0.0&quot;р.&quot;;\-#,##0.0&quot;р.&quot;"/>
    <numFmt numFmtId="197" formatCode="#,##0.00&quot;р.&quot;"/>
    <numFmt numFmtId="198" formatCode="000000"/>
    <numFmt numFmtId="199" formatCode="#,##0.0;\-#,##0.0&quot;р.&quot;"/>
    <numFmt numFmtId="200" formatCode="#,##0.000"/>
    <numFmt numFmtId="201" formatCode="#,##0.0"/>
    <numFmt numFmtId="202" formatCode="0.0%"/>
    <numFmt numFmtId="203" formatCode="0.000%"/>
    <numFmt numFmtId="204" formatCode="0.0000%"/>
    <numFmt numFmtId="205" formatCode="0.00000%"/>
    <numFmt numFmtId="206" formatCode="#,##0.0_ ;[Red]\-#,##0.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01" fontId="5" fillId="33" borderId="10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vertical="center" wrapText="1"/>
    </xf>
    <xf numFmtId="201" fontId="3" fillId="10" borderId="10" xfId="0" applyNumberFormat="1" applyFont="1" applyFill="1" applyBorder="1" applyAlignment="1">
      <alignment horizontal="center" vertical="center"/>
    </xf>
    <xf numFmtId="49" fontId="3" fillId="10" borderId="10" xfId="0" applyNumberFormat="1" applyFont="1" applyFill="1" applyBorder="1" applyAlignment="1" quotePrefix="1">
      <alignment horizontal="left" vertical="center" wrapText="1"/>
    </xf>
    <xf numFmtId="49" fontId="5" fillId="0" borderId="10" xfId="0" applyNumberFormat="1" applyFont="1" applyFill="1" applyBorder="1" applyAlignment="1" quotePrefix="1">
      <alignment horizontal="left" vertical="center" wrapText="1"/>
    </xf>
    <xf numFmtId="201" fontId="5" fillId="0" borderId="10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horizontal="center" vertical="center"/>
    </xf>
    <xf numFmtId="4" fontId="5" fillId="9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5" fillId="13" borderId="10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85" zoomScaleNormal="85" zoomScaleSheetLayoutView="85" zoomScalePageLayoutView="0" workbookViewId="0" topLeftCell="A1">
      <selection activeCell="H10" sqref="H10"/>
    </sheetView>
  </sheetViews>
  <sheetFormatPr defaultColWidth="9.00390625" defaultRowHeight="12.75"/>
  <cols>
    <col min="1" max="1" width="25.75390625" style="1" customWidth="1"/>
    <col min="2" max="2" width="36.75390625" style="1" customWidth="1"/>
    <col min="3" max="3" width="20.125" style="5" customWidth="1"/>
    <col min="4" max="4" width="20.00390625" style="5" customWidth="1"/>
    <col min="5" max="5" width="21.25390625" style="5" customWidth="1"/>
    <col min="6" max="8" width="19.00390625" style="1" bestFit="1" customWidth="1"/>
    <col min="9" max="11" width="20.75390625" style="1" bestFit="1" customWidth="1"/>
    <col min="12" max="16384" width="9.125" style="1" customWidth="1"/>
  </cols>
  <sheetData>
    <row r="1" spans="1:11" ht="15.75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4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9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>
      <c r="A4" s="28" t="s">
        <v>57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30.75" customHeight="1">
      <c r="A5" s="29" t="s">
        <v>26</v>
      </c>
      <c r="B5" s="29" t="s">
        <v>25</v>
      </c>
      <c r="C5" s="29" t="s">
        <v>53</v>
      </c>
      <c r="D5" s="29"/>
      <c r="E5" s="29"/>
      <c r="F5" s="30" t="s">
        <v>54</v>
      </c>
      <c r="G5" s="30"/>
      <c r="H5" s="30"/>
      <c r="I5" s="29" t="s">
        <v>27</v>
      </c>
      <c r="J5" s="29"/>
      <c r="K5" s="29"/>
    </row>
    <row r="6" spans="1:11" ht="22.5" customHeight="1">
      <c r="A6" s="29"/>
      <c r="B6" s="29"/>
      <c r="C6" s="6" t="s">
        <v>58</v>
      </c>
      <c r="D6" s="6" t="s">
        <v>60</v>
      </c>
      <c r="E6" s="6" t="s">
        <v>63</v>
      </c>
      <c r="F6" s="6" t="s">
        <v>58</v>
      </c>
      <c r="G6" s="6" t="s">
        <v>60</v>
      </c>
      <c r="H6" s="6" t="s">
        <v>63</v>
      </c>
      <c r="I6" s="6" t="s">
        <v>58</v>
      </c>
      <c r="J6" s="6" t="s">
        <v>60</v>
      </c>
      <c r="K6" s="6" t="s">
        <v>63</v>
      </c>
    </row>
    <row r="7" spans="1:11" ht="22.5" customHeight="1">
      <c r="A7" s="7">
        <v>1</v>
      </c>
      <c r="B7" s="7">
        <v>2</v>
      </c>
      <c r="C7" s="8">
        <v>3</v>
      </c>
      <c r="D7" s="7">
        <v>4</v>
      </c>
      <c r="E7" s="8">
        <v>5</v>
      </c>
      <c r="F7" s="7">
        <v>6</v>
      </c>
      <c r="G7" s="8">
        <v>7</v>
      </c>
      <c r="H7" s="7">
        <v>8</v>
      </c>
      <c r="I7" s="8">
        <v>9</v>
      </c>
      <c r="J7" s="7">
        <v>10</v>
      </c>
      <c r="K7" s="8">
        <v>11</v>
      </c>
    </row>
    <row r="8" spans="1:11" s="2" customFormat="1" ht="33" customHeight="1">
      <c r="A8" s="14" t="s">
        <v>4</v>
      </c>
      <c r="B8" s="14" t="s">
        <v>51</v>
      </c>
      <c r="C8" s="15">
        <f>C9+C10+C11+C12+C13+C14+C15+C16+C17+C18+C19</f>
        <v>195342501</v>
      </c>
      <c r="D8" s="15">
        <f>D9+D10+D11+D12+D13+D14+D15+D16+D17+D18+D19</f>
        <v>105347114</v>
      </c>
      <c r="E8" s="15">
        <f>E9+E10+E11+E12+E13+E14+E15+E16+E17+E18+E19</f>
        <v>113583191</v>
      </c>
      <c r="F8" s="15">
        <f>SUM(F9:F18)</f>
        <v>81914000</v>
      </c>
      <c r="G8" s="15">
        <f>G9+G10+G11+G12+G13+G14+G15+G16+G17+G18+G19</f>
        <v>89040000</v>
      </c>
      <c r="H8" s="15">
        <f>H9+H10+H11+H12+H13+H14+H15+H16+H17+H18+H19</f>
        <v>86433000</v>
      </c>
      <c r="I8" s="15">
        <f>C8+F8</f>
        <v>277256501</v>
      </c>
      <c r="J8" s="15">
        <f>D8+G8</f>
        <v>194387114</v>
      </c>
      <c r="K8" s="15">
        <f>E8+H8</f>
        <v>200016191</v>
      </c>
    </row>
    <row r="9" spans="1:11" ht="45.75" customHeight="1">
      <c r="A9" s="17" t="s">
        <v>41</v>
      </c>
      <c r="B9" s="9" t="s">
        <v>33</v>
      </c>
      <c r="C9" s="10">
        <v>161100000</v>
      </c>
      <c r="D9" s="10">
        <v>70591000</v>
      </c>
      <c r="E9" s="10">
        <v>74940000</v>
      </c>
      <c r="F9" s="18">
        <v>49081000</v>
      </c>
      <c r="G9" s="10">
        <v>55658000</v>
      </c>
      <c r="H9" s="10">
        <v>53490000</v>
      </c>
      <c r="I9" s="11">
        <f aca="true" t="shared" si="0" ref="I9:K19">C9+F9</f>
        <v>210181000</v>
      </c>
      <c r="J9" s="11">
        <f t="shared" si="0"/>
        <v>126249000</v>
      </c>
      <c r="K9" s="11">
        <f t="shared" si="0"/>
        <v>128430000</v>
      </c>
    </row>
    <row r="10" spans="1:11" ht="84.75" customHeight="1">
      <c r="A10" s="17" t="s">
        <v>42</v>
      </c>
      <c r="B10" s="9" t="s">
        <v>34</v>
      </c>
      <c r="C10" s="10">
        <v>23220080</v>
      </c>
      <c r="D10" s="10">
        <v>23701693</v>
      </c>
      <c r="E10" s="10">
        <v>26992770</v>
      </c>
      <c r="F10" s="18">
        <v>3153000</v>
      </c>
      <c r="G10" s="10">
        <v>3218000</v>
      </c>
      <c r="H10" s="10">
        <v>3237000</v>
      </c>
      <c r="I10" s="11">
        <f t="shared" si="0"/>
        <v>26373080</v>
      </c>
      <c r="J10" s="11">
        <f t="shared" si="0"/>
        <v>26919693</v>
      </c>
      <c r="K10" s="11">
        <f t="shared" si="0"/>
        <v>30229770</v>
      </c>
    </row>
    <row r="11" spans="1:11" s="3" customFormat="1" ht="39" customHeight="1">
      <c r="A11" s="17" t="s">
        <v>43</v>
      </c>
      <c r="B11" s="9" t="s">
        <v>35</v>
      </c>
      <c r="C11" s="10">
        <v>4351000</v>
      </c>
      <c r="D11" s="10">
        <v>4632000</v>
      </c>
      <c r="E11" s="10">
        <v>4942000</v>
      </c>
      <c r="F11" s="18">
        <v>358000</v>
      </c>
      <c r="G11" s="10">
        <v>385000</v>
      </c>
      <c r="H11" s="10">
        <v>411000</v>
      </c>
      <c r="I11" s="11">
        <f t="shared" si="0"/>
        <v>4709000</v>
      </c>
      <c r="J11" s="11">
        <f t="shared" si="0"/>
        <v>5017000</v>
      </c>
      <c r="K11" s="11">
        <f t="shared" si="0"/>
        <v>5353000</v>
      </c>
    </row>
    <row r="12" spans="1:11" ht="33.75" customHeight="1">
      <c r="A12" s="17" t="s">
        <v>44</v>
      </c>
      <c r="B12" s="9" t="s">
        <v>36</v>
      </c>
      <c r="C12" s="10"/>
      <c r="D12" s="10"/>
      <c r="E12" s="10"/>
      <c r="F12" s="18">
        <v>28147000</v>
      </c>
      <c r="G12" s="10">
        <v>28854000</v>
      </c>
      <c r="H12" s="10">
        <v>28470000</v>
      </c>
      <c r="I12" s="11">
        <f t="shared" si="0"/>
        <v>28147000</v>
      </c>
      <c r="J12" s="11">
        <f t="shared" si="0"/>
        <v>28854000</v>
      </c>
      <c r="K12" s="11">
        <f t="shared" si="0"/>
        <v>28470000</v>
      </c>
    </row>
    <row r="13" spans="1:11" ht="33" customHeight="1">
      <c r="A13" s="17" t="s">
        <v>45</v>
      </c>
      <c r="B13" s="9" t="s">
        <v>29</v>
      </c>
      <c r="C13" s="10">
        <v>1900000</v>
      </c>
      <c r="D13" s="10">
        <v>2100000</v>
      </c>
      <c r="E13" s="10">
        <v>2230000</v>
      </c>
      <c r="F13" s="18"/>
      <c r="G13" s="10"/>
      <c r="H13" s="10"/>
      <c r="I13" s="11">
        <f t="shared" si="0"/>
        <v>1900000</v>
      </c>
      <c r="J13" s="11">
        <f t="shared" si="0"/>
        <v>2100000</v>
      </c>
      <c r="K13" s="11">
        <f t="shared" si="0"/>
        <v>2230000</v>
      </c>
    </row>
    <row r="14" spans="1:11" ht="102.75" customHeight="1">
      <c r="A14" s="17" t="s">
        <v>46</v>
      </c>
      <c r="B14" s="9" t="s">
        <v>37</v>
      </c>
      <c r="C14" s="10">
        <v>2355000</v>
      </c>
      <c r="D14" s="10">
        <v>2256000</v>
      </c>
      <c r="E14" s="10">
        <v>2207000</v>
      </c>
      <c r="F14" s="18">
        <v>570000</v>
      </c>
      <c r="G14" s="10">
        <v>520000</v>
      </c>
      <c r="H14" s="10">
        <v>520000</v>
      </c>
      <c r="I14" s="11">
        <f t="shared" si="0"/>
        <v>2925000</v>
      </c>
      <c r="J14" s="11">
        <f t="shared" si="0"/>
        <v>2776000</v>
      </c>
      <c r="K14" s="11">
        <f t="shared" si="0"/>
        <v>2727000</v>
      </c>
    </row>
    <row r="15" spans="1:11" ht="45" customHeight="1">
      <c r="A15" s="17" t="s">
        <v>47</v>
      </c>
      <c r="B15" s="9" t="s">
        <v>5</v>
      </c>
      <c r="C15" s="10">
        <v>500000</v>
      </c>
      <c r="D15" s="10">
        <v>495000</v>
      </c>
      <c r="E15" s="10">
        <v>700000</v>
      </c>
      <c r="F15" s="18"/>
      <c r="G15" s="10"/>
      <c r="H15" s="10"/>
      <c r="I15" s="11">
        <f t="shared" si="0"/>
        <v>500000</v>
      </c>
      <c r="J15" s="11">
        <f t="shared" si="0"/>
        <v>495000</v>
      </c>
      <c r="K15" s="11">
        <f t="shared" si="0"/>
        <v>700000</v>
      </c>
    </row>
    <row r="16" spans="1:11" s="3" customFormat="1" ht="81" customHeight="1">
      <c r="A16" s="17" t="s">
        <v>48</v>
      </c>
      <c r="B16" s="9" t="s">
        <v>0</v>
      </c>
      <c r="C16" s="10">
        <v>90000</v>
      </c>
      <c r="D16" s="10">
        <v>95000</v>
      </c>
      <c r="E16" s="10">
        <v>95000</v>
      </c>
      <c r="F16" s="18"/>
      <c r="G16" s="10"/>
      <c r="H16" s="11"/>
      <c r="I16" s="11">
        <f t="shared" si="0"/>
        <v>90000</v>
      </c>
      <c r="J16" s="11">
        <f t="shared" si="0"/>
        <v>95000</v>
      </c>
      <c r="K16" s="11">
        <f t="shared" si="0"/>
        <v>95000</v>
      </c>
    </row>
    <row r="17" spans="1:11" s="3" customFormat="1" ht="60.75" customHeight="1">
      <c r="A17" s="17" t="s">
        <v>49</v>
      </c>
      <c r="B17" s="9" t="s">
        <v>6</v>
      </c>
      <c r="C17" s="10">
        <v>1100000</v>
      </c>
      <c r="D17" s="10">
        <v>750000</v>
      </c>
      <c r="E17" s="10">
        <v>750000</v>
      </c>
      <c r="F17" s="18">
        <v>600000</v>
      </c>
      <c r="G17" s="10">
        <v>400000</v>
      </c>
      <c r="H17" s="10">
        <v>300000</v>
      </c>
      <c r="I17" s="11">
        <f t="shared" si="0"/>
        <v>1700000</v>
      </c>
      <c r="J17" s="11">
        <f t="shared" si="0"/>
        <v>1150000</v>
      </c>
      <c r="K17" s="11">
        <f t="shared" si="0"/>
        <v>1050000</v>
      </c>
    </row>
    <row r="18" spans="1:11" ht="41.25" customHeight="1">
      <c r="A18" s="17" t="s">
        <v>50</v>
      </c>
      <c r="B18" s="9" t="s">
        <v>7</v>
      </c>
      <c r="C18" s="10">
        <v>726421</v>
      </c>
      <c r="D18" s="10">
        <v>726421</v>
      </c>
      <c r="E18" s="10">
        <v>726421</v>
      </c>
      <c r="F18" s="18">
        <v>5000</v>
      </c>
      <c r="G18" s="10">
        <v>5000</v>
      </c>
      <c r="H18" s="10">
        <v>5000</v>
      </c>
      <c r="I18" s="11">
        <f t="shared" si="0"/>
        <v>731421</v>
      </c>
      <c r="J18" s="11">
        <f t="shared" si="0"/>
        <v>731421</v>
      </c>
      <c r="K18" s="11">
        <f t="shared" si="0"/>
        <v>731421</v>
      </c>
    </row>
    <row r="19" spans="1:11" ht="41.25" customHeight="1">
      <c r="A19" s="17" t="s">
        <v>59</v>
      </c>
      <c r="B19" s="9" t="s">
        <v>55</v>
      </c>
      <c r="C19" s="10">
        <v>0</v>
      </c>
      <c r="D19" s="10">
        <v>0</v>
      </c>
      <c r="E19" s="10">
        <v>0</v>
      </c>
      <c r="F19" s="18"/>
      <c r="G19" s="10"/>
      <c r="H19" s="10"/>
      <c r="I19" s="11">
        <f t="shared" si="0"/>
        <v>0</v>
      </c>
      <c r="J19" s="11">
        <f t="shared" si="0"/>
        <v>0</v>
      </c>
      <c r="K19" s="11">
        <f t="shared" si="0"/>
        <v>0</v>
      </c>
    </row>
    <row r="20" spans="1:11" s="3" customFormat="1" ht="39.75" customHeight="1">
      <c r="A20" s="16" t="s">
        <v>52</v>
      </c>
      <c r="B20" s="14" t="s">
        <v>1</v>
      </c>
      <c r="C20" s="19">
        <v>452189392.95</v>
      </c>
      <c r="D20" s="19">
        <v>316013591.18</v>
      </c>
      <c r="E20" s="19">
        <v>312176121.75</v>
      </c>
      <c r="F20" s="19">
        <v>89618000</v>
      </c>
      <c r="G20" s="19">
        <v>13399000</v>
      </c>
      <c r="H20" s="19">
        <v>13399000</v>
      </c>
      <c r="I20" s="20">
        <f>C20+F20</f>
        <v>541807392.95</v>
      </c>
      <c r="J20" s="20">
        <f>D20+G20</f>
        <v>329412591.18</v>
      </c>
      <c r="K20" s="20">
        <f>E20+H20</f>
        <v>325575121.75</v>
      </c>
    </row>
    <row r="21" spans="1:11" s="3" customFormat="1" ht="24" customHeight="1">
      <c r="A21" s="25" t="s">
        <v>2</v>
      </c>
      <c r="B21" s="25"/>
      <c r="C21" s="21">
        <f aca="true" t="shared" si="1" ref="C21:K21">C8+C20</f>
        <v>647531893.95</v>
      </c>
      <c r="D21" s="21">
        <f t="shared" si="1"/>
        <v>421360705.18</v>
      </c>
      <c r="E21" s="21">
        <f t="shared" si="1"/>
        <v>425759312.75</v>
      </c>
      <c r="F21" s="21">
        <f t="shared" si="1"/>
        <v>171532000</v>
      </c>
      <c r="G21" s="21">
        <f t="shared" si="1"/>
        <v>102439000</v>
      </c>
      <c r="H21" s="21">
        <f t="shared" si="1"/>
        <v>99832000</v>
      </c>
      <c r="I21" s="21">
        <f t="shared" si="1"/>
        <v>819063893.95</v>
      </c>
      <c r="J21" s="21">
        <f t="shared" si="1"/>
        <v>523799705.18</v>
      </c>
      <c r="K21" s="21">
        <f t="shared" si="1"/>
        <v>525591312.75</v>
      </c>
    </row>
    <row r="22" spans="1:11" s="3" customFormat="1" ht="36.75" customHeight="1">
      <c r="A22" s="26" t="s">
        <v>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s="2" customFormat="1" ht="36" customHeight="1">
      <c r="A23" s="12" t="s">
        <v>16</v>
      </c>
      <c r="B23" s="13" t="s">
        <v>9</v>
      </c>
      <c r="C23" s="22">
        <v>44402346</v>
      </c>
      <c r="D23" s="22">
        <v>47430176</v>
      </c>
      <c r="E23" s="22">
        <v>50732594</v>
      </c>
      <c r="F23" s="22">
        <v>18072000</v>
      </c>
      <c r="G23" s="22">
        <v>20358000</v>
      </c>
      <c r="H23" s="22">
        <v>22454000</v>
      </c>
      <c r="I23" s="23">
        <f aca="true" t="shared" si="2" ref="I23:I35">C23+F23</f>
        <v>62474346</v>
      </c>
      <c r="J23" s="23">
        <f aca="true" t="shared" si="3" ref="J23:J35">D23+G23</f>
        <v>67788176</v>
      </c>
      <c r="K23" s="23">
        <f aca="true" t="shared" si="4" ref="K23:K35">E23+H23</f>
        <v>73186594</v>
      </c>
    </row>
    <row r="24" spans="1:11" s="3" customFormat="1" ht="19.5" customHeight="1">
      <c r="A24" s="12" t="s">
        <v>17</v>
      </c>
      <c r="B24" s="13" t="s">
        <v>10</v>
      </c>
      <c r="C24" s="22">
        <v>0</v>
      </c>
      <c r="D24" s="22">
        <v>0</v>
      </c>
      <c r="E24" s="22">
        <v>0</v>
      </c>
      <c r="F24" s="22"/>
      <c r="G24" s="22"/>
      <c r="H24" s="22"/>
      <c r="I24" s="23">
        <f t="shared" si="2"/>
        <v>0</v>
      </c>
      <c r="J24" s="23">
        <f t="shared" si="3"/>
        <v>0</v>
      </c>
      <c r="K24" s="23">
        <f t="shared" si="4"/>
        <v>0</v>
      </c>
    </row>
    <row r="25" spans="1:11" ht="71.25" customHeight="1">
      <c r="A25" s="12" t="s">
        <v>18</v>
      </c>
      <c r="B25" s="13" t="s">
        <v>11</v>
      </c>
      <c r="C25" s="22">
        <v>5239849</v>
      </c>
      <c r="D25" s="22">
        <v>5239849</v>
      </c>
      <c r="E25" s="22">
        <v>5239849</v>
      </c>
      <c r="F25" s="22"/>
      <c r="G25" s="22"/>
      <c r="H25" s="22"/>
      <c r="I25" s="23">
        <f t="shared" si="2"/>
        <v>5239849</v>
      </c>
      <c r="J25" s="23">
        <f t="shared" si="3"/>
        <v>5239849</v>
      </c>
      <c r="K25" s="23">
        <f t="shared" si="4"/>
        <v>5239849</v>
      </c>
    </row>
    <row r="26" spans="1:11" s="3" customFormat="1" ht="21" customHeight="1">
      <c r="A26" s="12" t="s">
        <v>19</v>
      </c>
      <c r="B26" s="13" t="s">
        <v>12</v>
      </c>
      <c r="C26" s="22">
        <v>33383566.2</v>
      </c>
      <c r="D26" s="22">
        <v>29398495.16</v>
      </c>
      <c r="E26" s="22">
        <v>34636198.67</v>
      </c>
      <c r="F26" s="22">
        <v>28034000</v>
      </c>
      <c r="G26" s="22">
        <v>34191000</v>
      </c>
      <c r="H26" s="22">
        <v>34210000</v>
      </c>
      <c r="I26" s="23">
        <f t="shared" si="2"/>
        <v>61417566.2</v>
      </c>
      <c r="J26" s="23">
        <f t="shared" si="3"/>
        <v>63589495.16</v>
      </c>
      <c r="K26" s="23">
        <f t="shared" si="4"/>
        <v>68846198.67</v>
      </c>
    </row>
    <row r="27" spans="1:11" s="4" customFormat="1" ht="45" customHeight="1">
      <c r="A27" s="12" t="s">
        <v>20</v>
      </c>
      <c r="B27" s="13" t="s">
        <v>13</v>
      </c>
      <c r="C27" s="22">
        <v>3058710.34</v>
      </c>
      <c r="D27" s="22">
        <v>1596549.05</v>
      </c>
      <c r="E27" s="22">
        <v>2546871.63</v>
      </c>
      <c r="F27" s="22">
        <v>115437000</v>
      </c>
      <c r="G27" s="22">
        <v>39101000</v>
      </c>
      <c r="H27" s="22">
        <v>34379000</v>
      </c>
      <c r="I27" s="23">
        <f t="shared" si="2"/>
        <v>118495710.34</v>
      </c>
      <c r="J27" s="23">
        <f t="shared" si="3"/>
        <v>40697549.05</v>
      </c>
      <c r="K27" s="23">
        <f t="shared" si="4"/>
        <v>36925871.63</v>
      </c>
    </row>
    <row r="28" spans="1:11" s="4" customFormat="1" ht="45" customHeight="1">
      <c r="A28" s="12" t="s">
        <v>62</v>
      </c>
      <c r="B28" s="13" t="s">
        <v>61</v>
      </c>
      <c r="C28" s="22">
        <v>518666</v>
      </c>
      <c r="D28" s="22">
        <v>513666</v>
      </c>
      <c r="E28" s="22">
        <v>718666</v>
      </c>
      <c r="F28" s="22"/>
      <c r="G28" s="22"/>
      <c r="H28" s="22"/>
      <c r="I28" s="23">
        <f t="shared" si="2"/>
        <v>518666</v>
      </c>
      <c r="J28" s="23">
        <f t="shared" si="3"/>
        <v>513666</v>
      </c>
      <c r="K28" s="23">
        <f t="shared" si="4"/>
        <v>718666</v>
      </c>
    </row>
    <row r="29" spans="1:11" ht="23.25" customHeight="1">
      <c r="A29" s="12" t="s">
        <v>21</v>
      </c>
      <c r="B29" s="13" t="s">
        <v>14</v>
      </c>
      <c r="C29" s="22">
        <v>439093781.31</v>
      </c>
      <c r="D29" s="22">
        <v>254534910.85</v>
      </c>
      <c r="E29" s="22">
        <v>253160991.75</v>
      </c>
      <c r="F29" s="22"/>
      <c r="G29" s="22"/>
      <c r="H29" s="22"/>
      <c r="I29" s="23">
        <f t="shared" si="2"/>
        <v>439093781.31</v>
      </c>
      <c r="J29" s="23">
        <f t="shared" si="3"/>
        <v>254534910.85</v>
      </c>
      <c r="K29" s="23">
        <f t="shared" si="4"/>
        <v>253160991.75</v>
      </c>
    </row>
    <row r="30" spans="1:11" ht="36" customHeight="1">
      <c r="A30" s="12" t="s">
        <v>22</v>
      </c>
      <c r="B30" s="13" t="s">
        <v>38</v>
      </c>
      <c r="C30" s="22">
        <v>35392188.35</v>
      </c>
      <c r="D30" s="22">
        <v>15093861.02</v>
      </c>
      <c r="E30" s="22">
        <v>13748743.6</v>
      </c>
      <c r="F30" s="22">
        <v>9300000</v>
      </c>
      <c r="G30" s="22">
        <v>8100000</v>
      </c>
      <c r="H30" s="22">
        <v>8100000</v>
      </c>
      <c r="I30" s="23">
        <f t="shared" si="2"/>
        <v>44692188.35</v>
      </c>
      <c r="J30" s="23">
        <f t="shared" si="3"/>
        <v>23193861.02</v>
      </c>
      <c r="K30" s="23">
        <f t="shared" si="4"/>
        <v>21848743.6</v>
      </c>
    </row>
    <row r="31" spans="1:11" ht="18.75" customHeight="1">
      <c r="A31" s="12" t="s">
        <v>23</v>
      </c>
      <c r="B31" s="13" t="s">
        <v>15</v>
      </c>
      <c r="C31" s="22">
        <v>72355656.1</v>
      </c>
      <c r="D31" s="22">
        <v>65116068.1</v>
      </c>
      <c r="E31" s="22">
        <v>62538168.1</v>
      </c>
      <c r="F31" s="22">
        <v>689000</v>
      </c>
      <c r="G31" s="22">
        <v>689000</v>
      </c>
      <c r="H31" s="22">
        <v>689000</v>
      </c>
      <c r="I31" s="23">
        <f t="shared" si="2"/>
        <v>73044656.1</v>
      </c>
      <c r="J31" s="23">
        <f t="shared" si="3"/>
        <v>65805068.1</v>
      </c>
      <c r="K31" s="23">
        <f t="shared" si="4"/>
        <v>63227168.1</v>
      </c>
    </row>
    <row r="32" spans="1:11" ht="36" customHeight="1">
      <c r="A32" s="12" t="s">
        <v>24</v>
      </c>
      <c r="B32" s="13" t="s">
        <v>30</v>
      </c>
      <c r="C32" s="22">
        <v>7371130.65</v>
      </c>
      <c r="D32" s="22">
        <v>1221130</v>
      </c>
      <c r="E32" s="22">
        <v>1221230</v>
      </c>
      <c r="F32" s="22"/>
      <c r="G32" s="22"/>
      <c r="H32" s="22"/>
      <c r="I32" s="23">
        <f t="shared" si="2"/>
        <v>7371130.65</v>
      </c>
      <c r="J32" s="23">
        <f t="shared" si="3"/>
        <v>1221130</v>
      </c>
      <c r="K32" s="23">
        <f t="shared" si="4"/>
        <v>1221230</v>
      </c>
    </row>
    <row r="33" spans="1:11" ht="52.5" customHeight="1">
      <c r="A33" s="12" t="s">
        <v>31</v>
      </c>
      <c r="B33" s="13" t="s">
        <v>39</v>
      </c>
      <c r="C33" s="22"/>
      <c r="D33" s="22"/>
      <c r="E33" s="22"/>
      <c r="F33" s="22"/>
      <c r="G33" s="22"/>
      <c r="H33" s="22"/>
      <c r="I33" s="23">
        <f t="shared" si="2"/>
        <v>0</v>
      </c>
      <c r="J33" s="23">
        <f t="shared" si="3"/>
        <v>0</v>
      </c>
      <c r="K33" s="23">
        <f t="shared" si="4"/>
        <v>0</v>
      </c>
    </row>
    <row r="34" spans="1:11" ht="52.5" customHeight="1">
      <c r="A34" s="12" t="s">
        <v>32</v>
      </c>
      <c r="B34" s="13" t="s">
        <v>40</v>
      </c>
      <c r="C34" s="22">
        <v>6716000</v>
      </c>
      <c r="D34" s="22">
        <v>1216000</v>
      </c>
      <c r="E34" s="22">
        <v>1216000</v>
      </c>
      <c r="F34" s="22"/>
      <c r="G34" s="22"/>
      <c r="H34" s="22"/>
      <c r="I34" s="23">
        <f t="shared" si="2"/>
        <v>6716000</v>
      </c>
      <c r="J34" s="23">
        <f t="shared" si="3"/>
        <v>1216000</v>
      </c>
      <c r="K34" s="23">
        <f t="shared" si="4"/>
        <v>1216000</v>
      </c>
    </row>
    <row r="35" spans="1:11" ht="49.5" customHeight="1">
      <c r="A35" s="12"/>
      <c r="B35" s="13" t="s">
        <v>56</v>
      </c>
      <c r="C35" s="22"/>
      <c r="D35" s="22">
        <v>3011728</v>
      </c>
      <c r="E35" s="22">
        <v>6261805</v>
      </c>
      <c r="F35" s="22"/>
      <c r="G35" s="22">
        <v>2256000</v>
      </c>
      <c r="H35" s="22">
        <v>4382000</v>
      </c>
      <c r="I35" s="23">
        <f t="shared" si="2"/>
        <v>0</v>
      </c>
      <c r="J35" s="23">
        <f t="shared" si="3"/>
        <v>5267728</v>
      </c>
      <c r="K35" s="23">
        <f t="shared" si="4"/>
        <v>10643805</v>
      </c>
    </row>
    <row r="36" spans="1:11" ht="20.25" customHeight="1">
      <c r="A36" s="25" t="s">
        <v>8</v>
      </c>
      <c r="B36" s="25"/>
      <c r="C36" s="21">
        <f>SUM(C23:C34)</f>
        <v>647531893.95</v>
      </c>
      <c r="D36" s="21">
        <f aca="true" t="shared" si="5" ref="D36:K36">SUM(D23:D34)</f>
        <v>421360705.18</v>
      </c>
      <c r="E36" s="21">
        <f t="shared" si="5"/>
        <v>425759312.75000006</v>
      </c>
      <c r="F36" s="21">
        <f>SUM(F23:F35)</f>
        <v>171532000</v>
      </c>
      <c r="G36" s="21">
        <f t="shared" si="5"/>
        <v>102439000</v>
      </c>
      <c r="H36" s="21">
        <f t="shared" si="5"/>
        <v>99832000</v>
      </c>
      <c r="I36" s="21">
        <f t="shared" si="5"/>
        <v>819063893.95</v>
      </c>
      <c r="J36" s="21">
        <f t="shared" si="5"/>
        <v>523799705.17999995</v>
      </c>
      <c r="K36" s="21">
        <f t="shared" si="5"/>
        <v>525591312.75000006</v>
      </c>
    </row>
    <row r="37" spans="1:11" ht="25.5" customHeight="1">
      <c r="A37" s="27" t="s">
        <v>28</v>
      </c>
      <c r="B37" s="27"/>
      <c r="C37" s="24">
        <f aca="true" t="shared" si="6" ref="C37:K37">C21-C36</f>
        <v>0</v>
      </c>
      <c r="D37" s="24">
        <f t="shared" si="6"/>
        <v>0</v>
      </c>
      <c r="E37" s="24">
        <f t="shared" si="6"/>
        <v>0</v>
      </c>
      <c r="F37" s="24">
        <f t="shared" si="6"/>
        <v>0</v>
      </c>
      <c r="G37" s="24">
        <f t="shared" si="6"/>
        <v>0</v>
      </c>
      <c r="H37" s="24">
        <f t="shared" si="6"/>
        <v>0</v>
      </c>
      <c r="I37" s="24">
        <f t="shared" si="6"/>
        <v>0</v>
      </c>
      <c r="J37" s="24">
        <f t="shared" si="6"/>
        <v>0</v>
      </c>
      <c r="K37" s="24">
        <f t="shared" si="6"/>
        <v>0</v>
      </c>
    </row>
  </sheetData>
  <sheetProtection/>
  <autoFilter ref="A7:K7"/>
  <mergeCells count="11">
    <mergeCell ref="I5:K5"/>
    <mergeCell ref="A21:B21"/>
    <mergeCell ref="A22:K22"/>
    <mergeCell ref="A36:B36"/>
    <mergeCell ref="A37:B37"/>
    <mergeCell ref="A4:K4"/>
    <mergeCell ref="A1:K3"/>
    <mergeCell ref="A5:A6"/>
    <mergeCell ref="B5:B6"/>
    <mergeCell ref="C5:E5"/>
    <mergeCell ref="F5:H5"/>
  </mergeCells>
  <printOptions/>
  <pageMargins left="0.2755905511811024" right="0.15748031496062992" top="0.2362204724409449" bottom="0.35433070866141736" header="0.2755905511811024" footer="0.15748031496062992"/>
  <pageSetup horizontalDpi="600" verticalDpi="600" orientation="landscape" paperSize="9" scale="60" r:id="rId1"/>
  <headerFooter alignWithMargins="0">
    <oddFooter>&amp;C&amp;P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2023-11-16T07:36:04Z</cp:lastPrinted>
  <dcterms:created xsi:type="dcterms:W3CDTF">2000-09-29T06:30:00Z</dcterms:created>
  <dcterms:modified xsi:type="dcterms:W3CDTF">2023-11-16T07:36:06Z</dcterms:modified>
  <cp:category/>
  <cp:version/>
  <cp:contentType/>
  <cp:contentStatus/>
</cp:coreProperties>
</file>